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https://ifshr-my.sharepoint.com/personal/dmeseg_ifs_hr/Documents/IFZ/Dunja/predmeti po planu nabave 2021/18. Izvedba radova KaCIF/103. Izrada šahta G2/"/>
    </mc:Choice>
  </mc:AlternateContent>
  <xr:revisionPtr revIDLastSave="0" documentId="8_{202A082B-5B50-467C-A8D3-3DC8803CF5C2}" xr6:coauthVersionLast="36" xr6:coauthVersionMax="36" xr10:uidLastSave="{00000000-0000-0000-0000-000000000000}"/>
  <bookViews>
    <workbookView xWindow="0" yWindow="0" windowWidth="28800" windowHeight="11025" xr2:uid="{00000000-000D-0000-FFFF-FFFF00000000}"/>
  </bookViews>
  <sheets>
    <sheet name="naslovnica" sheetId="2" r:id="rId1"/>
    <sheet name="opci_uvjeti" sheetId="4" r:id="rId2"/>
    <sheet name="troskovnik_arh" sheetId="1" r:id="rId3"/>
  </sheets>
  <definedNames>
    <definedName name="OLE_LINK4" localSheetId="2">troskovnik_arh!#REF!</definedName>
    <definedName name="_xlnm.Print_Area" localSheetId="2">troskovnik_arh!$A$1:$F$127</definedName>
    <definedName name="Z_2616B9DC_4FF5_4EA7_9EFC_ACE65B7703BF_.wvu.PrintArea" localSheetId="2" hidden="1">troskovnik_arh!$B$1:$F$127</definedName>
  </definedNames>
  <calcPr calcId="191029"/>
  <customWorkbookViews>
    <customWorkbookView name="Kristina - Personal View" guid="{7E88F4A6-7CEC-48BB-994D-F2F84A458A29}" mergeInterval="0" personalView="1" maximized="1" xWindow="-8" yWindow="-8" windowWidth="2576" windowHeight="1416" activeSheetId="1"/>
    <customWorkbookView name="kristina jeren - Personal View" guid="{2616B9DC-4FF5-4EA7-9EFC-ACE65B7703BF}" mergeInterval="0" personalView="1" maximized="1" xWindow="-8" yWindow="-8" windowWidth="1936" windowHeight="115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5" i="1" l="1"/>
  <c r="A84" i="1"/>
  <c r="A87" i="1" s="1"/>
  <c r="F23" i="1" l="1"/>
  <c r="A22" i="1"/>
  <c r="A25" i="1" s="1"/>
  <c r="F19" i="1"/>
  <c r="F56" i="1"/>
  <c r="F53" i="1"/>
  <c r="F69" i="1"/>
  <c r="A68" i="1"/>
  <c r="A72" i="1" s="1"/>
  <c r="A42" i="1"/>
  <c r="A47" i="1" s="1"/>
  <c r="F29" i="1"/>
  <c r="F26" i="1"/>
  <c r="A28" i="1" l="1"/>
  <c r="A52" i="1"/>
  <c r="A55" i="1" s="1"/>
  <c r="F73" i="1" l="1"/>
  <c r="F70" i="1"/>
  <c r="F66" i="1" l="1"/>
  <c r="F97" i="1" l="1"/>
  <c r="F20" i="1" l="1"/>
  <c r="F18" i="1"/>
  <c r="F17" i="1"/>
  <c r="F104" i="1" l="1"/>
  <c r="F107" i="1" s="1"/>
  <c r="F122" i="1" s="1"/>
  <c r="F88" i="1"/>
  <c r="F82" i="1"/>
  <c r="F49" i="1"/>
  <c r="F48" i="1"/>
  <c r="F45" i="1"/>
  <c r="F44" i="1"/>
  <c r="F40" i="1"/>
  <c r="F39" i="1"/>
  <c r="F60" i="1" l="1"/>
  <c r="F118" i="1" s="1"/>
  <c r="F91" i="1"/>
  <c r="F120" i="1" s="1"/>
  <c r="F76" i="1"/>
  <c r="F119" i="1" s="1"/>
  <c r="F99" i="1"/>
  <c r="F121" i="1" s="1"/>
  <c r="F32" i="1"/>
  <c r="F117" i="1" s="1"/>
  <c r="F124" i="1" l="1"/>
  <c r="F125" i="1" l="1"/>
  <c r="F126" i="1" s="1"/>
</calcChain>
</file>

<file path=xl/sharedStrings.xml><?xml version="1.0" encoding="utf-8"?>
<sst xmlns="http://schemas.openxmlformats.org/spreadsheetml/2006/main" count="232" uniqueCount="184">
  <si>
    <t>keramičke pločice 2 cm</t>
  </si>
  <si>
    <t>cementna glazura 2 cm</t>
  </si>
  <si>
    <t>gornja betonska podloga 6 cm</t>
  </si>
  <si>
    <t>donja betonska podloga 10 cm</t>
  </si>
  <si>
    <t>šljunak</t>
  </si>
  <si>
    <t>beton</t>
  </si>
  <si>
    <t>oplata</t>
  </si>
  <si>
    <t>REKAPITULACIJA GRAĐEVINSKO - OBRTNIČKI RADOVI DO POTPUNOG ZAVRŠETKA:</t>
  </si>
  <si>
    <t>INVESTITOR:</t>
  </si>
  <si>
    <t>GRAĐEVINA:</t>
  </si>
  <si>
    <r>
      <t>DATUM</t>
    </r>
    <r>
      <rPr>
        <b/>
        <sz val="10"/>
        <color theme="1"/>
        <rFont val="Arial Narrow"/>
        <family val="2"/>
        <charset val="238"/>
      </rPr>
      <t>:</t>
    </r>
  </si>
  <si>
    <t>INSTITUT ZA FIZIKU</t>
  </si>
  <si>
    <t xml:space="preserve">Bijenička cesta 46, Zagreb </t>
  </si>
  <si>
    <t>k.č. 3581, k.o. Centar</t>
  </si>
  <si>
    <t xml:space="preserve">GRAĐEVINSKO OBRTNIČKI RADOVI </t>
  </si>
  <si>
    <r>
      <t>m</t>
    </r>
    <r>
      <rPr>
        <vertAlign val="superscript"/>
        <sz val="10"/>
        <color theme="1"/>
        <rFont val="Calibri"/>
        <family val="2"/>
        <scheme val="minor"/>
      </rPr>
      <t>2</t>
    </r>
  </si>
  <si>
    <r>
      <t>m</t>
    </r>
    <r>
      <rPr>
        <vertAlign val="superscript"/>
        <sz val="10"/>
        <color theme="1"/>
        <rFont val="Calibri"/>
        <family val="2"/>
        <scheme val="minor"/>
      </rPr>
      <t>3</t>
    </r>
  </si>
  <si>
    <r>
      <t>m</t>
    </r>
    <r>
      <rPr>
        <vertAlign val="superscript"/>
        <sz val="10"/>
        <color theme="1"/>
        <rFont val="Calibri"/>
        <family val="2"/>
        <scheme val="minor"/>
      </rPr>
      <t>1</t>
    </r>
  </si>
  <si>
    <t>I.</t>
  </si>
  <si>
    <t>PRIPREMNI RADOVI S RUŠENJEM I ISKOPOM:</t>
  </si>
  <si>
    <t>PRIPREMNI RADOVI S RUŠENJEM I ISKOPOM UKUPNO:</t>
  </si>
  <si>
    <r>
      <t>Priprema betonske podloge brušenjem ili četkanjem u svrhu odstranjivanja ostataka materijala i cementne skramice, prašinu otprašiti. U svemu prema detaljnom nacrtu i uputi proizvođača. Obračun po m</t>
    </r>
    <r>
      <rPr>
        <vertAlign val="superscript"/>
        <sz val="10"/>
        <color theme="1"/>
        <rFont val="Calibri"/>
        <family val="2"/>
        <scheme val="minor"/>
      </rPr>
      <t xml:space="preserve">2 </t>
    </r>
    <r>
      <rPr>
        <sz val="10"/>
        <color theme="1"/>
        <rFont val="Calibri"/>
        <family val="2"/>
        <scheme val="minor"/>
      </rPr>
      <t>tlocrtne površine. Kompletan rad i materijal.</t>
    </r>
  </si>
  <si>
    <r>
      <t>PREKID BETONIRANJA 
Dobava i ugradnja vodene brtvena na prekidima betoniranja šahta. Brtva se ugrađuje pripadajućim ljepilom za izolaterske radove između dvije faze betoniranja, prije faze betoniranja. Obračun po m</t>
    </r>
    <r>
      <rPr>
        <vertAlign val="superscript"/>
        <sz val="10"/>
        <color theme="1"/>
        <rFont val="Calibri"/>
        <family val="2"/>
        <scheme val="minor"/>
      </rPr>
      <t xml:space="preserve">1 </t>
    </r>
    <r>
      <rPr>
        <sz val="10"/>
        <color theme="1"/>
        <rFont val="Calibri"/>
        <family val="2"/>
        <scheme val="minor"/>
      </rPr>
      <t>spoja betona. U svemu prema detaljnom nacrtu i uputi proizvođača. Kompletan rad i materijal.</t>
    </r>
  </si>
  <si>
    <t>RADOVI U PROSTORIJI 045 3. KRILA INSTITUTA ZA FIZIKU</t>
  </si>
  <si>
    <t>zemlja za odvoz</t>
  </si>
  <si>
    <t>zemlja za deponiranje i ponovno zatrpavanje</t>
  </si>
  <si>
    <r>
      <t>Dobava materijala i izvođenje podnog armirano betonskog prstena pri gornjem rubu šahta d=20 cm betonom C 30/37, klasa izloženosti XC3, u kružnoj oplati, izvedba na sloju nabijenog šljunka. Gornju plohu zagladiti. U beton dodati aditiv za vodonepropusnost (0,6% na masu cementa). U beton ugraditi nemetalnu armaturu: makrosintetička vlakna, cca 5 kg/m3, vlačna čvrstoća ≈ 590 N / mm2, modul elastičnosti &gt; 11 GPa. Kompletan rad i materijal. Obračun po m</t>
    </r>
    <r>
      <rPr>
        <vertAlign val="superscript"/>
        <sz val="10"/>
        <rFont val="Calibri"/>
        <family val="2"/>
        <scheme val="minor"/>
      </rPr>
      <t>3</t>
    </r>
    <r>
      <rPr>
        <sz val="10"/>
        <rFont val="Calibri"/>
        <family val="2"/>
        <scheme val="minor"/>
      </rPr>
      <t xml:space="preserve"> ugrađenog betona, kg armaturnih vlakana i m</t>
    </r>
    <r>
      <rPr>
        <vertAlign val="superscript"/>
        <sz val="10"/>
        <rFont val="Calibri"/>
        <family val="2"/>
        <scheme val="minor"/>
      </rPr>
      <t>2</t>
    </r>
    <r>
      <rPr>
        <sz val="10"/>
        <rFont val="Calibri"/>
        <family val="2"/>
        <scheme val="minor"/>
      </rPr>
      <t xml:space="preserve"> oplate. Sve prema specifikaciji proizvođača i detaljnom nacrtu.</t>
    </r>
  </si>
  <si>
    <r>
      <t>Dobava materijala i izvođenje donje betonske podloge d=10 cm betonom C 30/37, klasa izloženosti XC3, kao podloge za sloj hidroizolacije. Izvedba na sloju nabijenog šljunka. Gornju plohu zagladiti. Paziti na spoj s postojećim podom i zaštititi postojeću hidroizolaciju. U beton dodati aditiv za vodonepropusnost (0,6% na masu cementa). U beton ugraditi nemetalnu armaturu: makrosintetička vlakna, cca 5 kg/m3, vlačna čvrstoća ≈ 590 N / mm2, modul elastičnosti &gt; 11 GPa. Kompletan rad i materijal. Obračun po m</t>
    </r>
    <r>
      <rPr>
        <vertAlign val="superscript"/>
        <sz val="10"/>
        <rFont val="Calibri"/>
        <family val="2"/>
        <scheme val="minor"/>
      </rPr>
      <t>3</t>
    </r>
    <r>
      <rPr>
        <sz val="10"/>
        <rFont val="Calibri"/>
        <family val="2"/>
        <scheme val="minor"/>
      </rPr>
      <t xml:space="preserve"> ugrađenog betona, kg armaturnih vlakana i m</t>
    </r>
    <r>
      <rPr>
        <vertAlign val="superscript"/>
        <sz val="10"/>
        <rFont val="Calibri"/>
        <family val="2"/>
        <scheme val="minor"/>
      </rPr>
      <t>2</t>
    </r>
    <r>
      <rPr>
        <sz val="10"/>
        <rFont val="Calibri"/>
        <family val="2"/>
        <scheme val="minor"/>
      </rPr>
      <t xml:space="preserve"> oplate. Sve prema specifikaciji proizvođača i detaljnom nacrtu.</t>
    </r>
  </si>
  <si>
    <r>
      <t>Dobava materijala i izvođenje gornje betonske podloge d=6 cm betonom C 30/37. Izvedba na sloju hidroizolacije. Gornju plohu zagladiti. Paziti na spoj s postojećim podom i izvedeni spoj hidroizolacije. U beton ugraditi nemetalnu armaturu: makrosintetička vlakna, cca 5 kg/m3, vlačna čvrstoća ≈ 590 N / mm2, modul elastičnosti &gt; 11 GPa. Kompletan rad i materijal. Obračun po m</t>
    </r>
    <r>
      <rPr>
        <vertAlign val="superscript"/>
        <sz val="10"/>
        <rFont val="Calibri"/>
        <family val="2"/>
        <scheme val="minor"/>
      </rPr>
      <t>3</t>
    </r>
    <r>
      <rPr>
        <sz val="10"/>
        <rFont val="Calibri"/>
        <family val="2"/>
        <scheme val="minor"/>
      </rPr>
      <t xml:space="preserve"> ugrađenog betona, kg armaturnih vlakana i m</t>
    </r>
    <r>
      <rPr>
        <vertAlign val="superscript"/>
        <sz val="10"/>
        <rFont val="Calibri"/>
        <family val="2"/>
        <scheme val="minor"/>
      </rPr>
      <t>2</t>
    </r>
    <r>
      <rPr>
        <sz val="10"/>
        <rFont val="Calibri"/>
        <family val="2"/>
        <scheme val="minor"/>
      </rPr>
      <t xml:space="preserve"> oplate. Sve prema specifikaciji proizvođača i detaljnom nacrtu.</t>
    </r>
  </si>
  <si>
    <t>ARMIRANOBETONSKI RADOVI:</t>
  </si>
  <si>
    <t>IZOLATERSKI RADOVI:</t>
  </si>
  <si>
    <t>spoj podne ploče i zida šahta</t>
  </si>
  <si>
    <t>spoj zida šahta i gornjeg prstena</t>
  </si>
  <si>
    <r>
      <t>HI NOVE PLOČE I SPOJA STARE I NOVE PLOČE
Dobava i postava jednokomponentnog hidroizolacijskog premaza na bazi poliuretana. Premaz se izvodi u dva sloja, ukupne potrošnja 2.0 l/m², s integriranim poliesterskim pletivom. Drugi sloj se posipa kvarcnim pijeskom 0,1 -0,5 mm, kao alkalnom barijerom. Premaz se nanosi 20 cm na horizontalu (na postojeću bitumensku ljepenku), na novu betonsku podloge i na novi betonski prsten oko šahta. U svemu prema detaljnom nacrtu i uputi proizvođača. Obračun po m</t>
    </r>
    <r>
      <rPr>
        <vertAlign val="superscript"/>
        <sz val="10"/>
        <color theme="1"/>
        <rFont val="Calibri"/>
        <family val="2"/>
        <scheme val="minor"/>
      </rPr>
      <t xml:space="preserve">2 </t>
    </r>
    <r>
      <rPr>
        <sz val="10"/>
        <color theme="1"/>
        <rFont val="Calibri"/>
        <family val="2"/>
        <scheme val="minor"/>
      </rPr>
      <t>obrađene površine. Kompletan rad i materijal.</t>
    </r>
  </si>
  <si>
    <t>IZOLATERSKI RADOVI UKUPNO:</t>
  </si>
  <si>
    <t>* Ukoliko je moguće, stavke 1. i 2. armiranobetonskih radova izvesti bez prekida betoniranja u cilju bolje vodonepropusnosti šahta.</t>
  </si>
  <si>
    <r>
      <t>Dobava materijala i izvedba cementne glazure - estriha na podu prizemlja. Estrih debljine 5 cm kao podloga za izvedbu keramičkih pločica. Armirano staklenim vlaknima, bez metalne armature, dilatacije na spoju s postojećim estrihom. Gornju površinu zagladiti. U cijenu estriha uključiti dodatke cementu za brže vezanje ili predvidjeti strojno isušivanje estriha do postizanja udjela od 2% vlage unutar roka od 45 dana. Kompletan rad i materijal. Obračun po m</t>
    </r>
    <r>
      <rPr>
        <vertAlign val="superscript"/>
        <sz val="10"/>
        <color theme="1"/>
        <rFont val="Calibri"/>
        <family val="2"/>
        <scheme val="minor"/>
      </rPr>
      <t>2</t>
    </r>
    <r>
      <rPr>
        <sz val="10"/>
        <color theme="1"/>
        <rFont val="Calibri"/>
        <family val="2"/>
        <scheme val="minor"/>
      </rPr>
      <t xml:space="preserve"> izvedenog armiranog estriha.</t>
    </r>
  </si>
  <si>
    <t xml:space="preserve">Dobava i ugradnja drvene obloge šahta nakon ugradnje kriostata. Potkonstrukcija drvene jelove štafle dužine 150 cm, obloga od glatkih jelovih dasaka d=24 mm. Zaštićeno lakom otpornim na habanje u tonu po izboru investitora. </t>
  </si>
  <si>
    <t>IZRADA ŠAHTA ZA UGRADNJU KRIOSTATA</t>
  </si>
  <si>
    <t>3. KRILO, PROSTORIJA 045</t>
  </si>
  <si>
    <t>TROŠKOVNIK GRAĐEVINSKO - OBRTNIČKIH RADOVA</t>
  </si>
  <si>
    <t>OŽUJAK 2021.</t>
  </si>
  <si>
    <t>S NACRTIMA</t>
  </si>
  <si>
    <t>OPĆI UVJETI UZ TROŠKOVNIK</t>
  </si>
  <si>
    <t>UVJETI  IZGRADNJE</t>
  </si>
  <si>
    <t xml:space="preserve">Za sve radove treba primjenjivati tehničke propise, građ. norme, a upotrebljeni materijal, koji izvođač dobavlja i ugrađuje, mora odgovarati standardima (HRN). Izvedba radova treba biti prema nacrtima, općim uvjetima i opisu radova, detaljima i prema pravilima zanata. Eventualna odstupanja treba prethodno dogovoriti s nadzornim inženjerom i projektantom za svaki pojedini slučaj. </t>
  </si>
  <si>
    <t>Tolerancije mjera izvedenih radova određene su uzancama zanata, odnosno prema odluci projektanta i nadzorne službe. Sva odstupanja od dogovorenih tolerantnih mjera dužan je izvođač otkloniti o svom trošku. To vrijedi za sve vrste radova, kao što su građevinski, obrtnički i montažerski, opremanje i ostali radovi.</t>
  </si>
  <si>
    <t>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t>
  </si>
  <si>
    <t>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</si>
  <si>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Skele, podupore i razupore treba također predvidjeti u cjelini. Skele moraju biti u skladu s propisima HTZ. Iskopane rovove treba u načelu podupirati ako su dubine preko jednog metra. Osim toga, treba ukalkulirati sve potrebne zaštitne ograde, te rampe i mostove za prijevoz  materijala po gradnji.</t>
  </si>
  <si>
    <t>Pomoć obrtnicima i instalaterima, kojima treba osigurati prostoriju za smještaj alata i pohranu materijala, ustupanje radne snage za dubljenje, probijanje i bušenje, te popravak žbuke nakon završenih keramičarskih, kamenorezačkih, kamenarskih, parketarskih, stolarskih i bravarskih, a prije soboslikarsko-ličilačkih radova. Izvođač građevinskih radova dužan je obrtnicima i instalaterima dati potrebne skele za radove na visini većoj od dva metra.</t>
  </si>
  <si>
    <t>Provoditi čišćenje gradilišta od blata i odvođenje oborinske vode. Završni radovi, kao uklanjanje ograda i baraka te poravnanje terena.</t>
  </si>
  <si>
    <t>Izvesti krpanje žbuke, popravak obojenih ploha, te sve popravke, oštećenja koja su nastala tokom gradnje, a trebaju se obaviti u garantnom roku.</t>
  </si>
  <si>
    <t>Prethodno provoditi ispitivanje ugrađenog materijala, vodovodne instalacije, odnosno sve u vezi s dobavljanjem potrebnih atesta (nalaza).</t>
  </si>
  <si>
    <t>Svi radovi moraju biti izvedeni solidno prema opisu, izvedbenim i armaturnim nacrtima i statičkom proračunu. Sve se ovo odnosi i na radove obrtnika. Zbog toga je potrebno da izvođač  ugovara radove s obrtnicima u smislu ovih općih uvjeta.</t>
  </si>
  <si>
    <r>
      <rPr>
        <b/>
        <u/>
        <sz val="10"/>
        <rFont val="Arial"/>
        <family val="2"/>
      </rPr>
      <t>OPĆA NAPOMENA</t>
    </r>
    <r>
      <rPr>
        <sz val="10"/>
        <rFont val="Arial"/>
        <family val="2"/>
      </rPr>
      <t xml:space="preserve">
Odvoz smeća i ambalaže, te sveg ostalog otpadnog materijala tijekom izvođenja radova na gradsku deponiju po izboru izvođača uključen je jedinične cijene i neće se posebno priznavati! Troškovnikom je predviđen samo odvoz nakon završnog čišćenja prije primopredaje objekta investitoru u fiksnom pušalnom iznosu, te se neće priznavati količine preko navedene u predmetnoj stavci!
</t>
    </r>
  </si>
  <si>
    <t>GRAĐEVINSKO-OBRTNIČKI RADOVI</t>
  </si>
  <si>
    <t>PRIPREMI RADOVI</t>
  </si>
  <si>
    <t>Izvođač je dužan prije početka radova sprovesti sve pripremne radove da se izvođenje može nesmetano odvijati. U tu svrhu izvođač je dužan detaljno proučiti investiciono tehničku dokumentaciju, te izvršiti potrebne računske kontrole. Potrebno je proučiti sve tehnologije izvedbe pojedinih radova radi optimalne organizacije građenja, nabavke materijala, kalkulacije i sl.</t>
  </si>
  <si>
    <t>Izvođač i njegovi kooperanti dužni su svaki dio investiciono tehničke dokumentacije pregledati, te dati primjedbe na eventualne tehničke  probleme koji bi mogli prouzročiti slabiji kvalitet, postojanost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obavijestiti nadzornog inženjera i odgovornog projektanta, te zatražiti rješenja.</t>
  </si>
  <si>
    <t>UREĐENJE GRADILIŠTA</t>
  </si>
  <si>
    <t>Uređenje gradilišta dužan je izvođač izvesti prema shemi organizacije gradilišta koju je obavezan dostaviti uz ponudu. U organizaciji gradilišta izvođač je dužan uz ostalo posebno predvidjeti:</t>
  </si>
  <si>
    <t>Izvođač je dužan gradilište sa svim prostorijama i cijelim inventarom redovito održavati i čistiti,</t>
  </si>
  <si>
    <t>Sve materijale izvođač mora redovito i pravovremeno dobaviti da ne dođe do bilo kakvog zastoja gradnje,</t>
  </si>
  <si>
    <t>Sve otpadne materijale  (šuta, lomovi, mort, ambalaža i sl.) treba odmah odvesti. Troškove treba ukalkulirati u režiju i faktor. Ukoliko se isti neće izvršavati  investitor ima pravo čišćenja i odvoz otpada povjeriti drugome, a na teret izvođača radova,</t>
  </si>
  <si>
    <t>Izvođač je dužan bez posebne naplate osigurati investitoru i projektantu potrebnu pomoć kod obilaska gradilišta i nadzora, uzimanju uzoraka i sl., potrebnim pomagalima i ljudima,</t>
  </si>
  <si>
    <t>Na gradilištu moraju biti poduzete sve HTZ mjere prema postojećim propisima.</t>
  </si>
  <si>
    <t>MATERIJAL</t>
  </si>
  <si>
    <t>Pod tim nazivom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t>
  </si>
  <si>
    <t>RAD</t>
  </si>
  <si>
    <t xml:space="preserve">U kalkulaciji rada treba uključiti sav rad, kako glavni, tako i pomoćni, te sav unutarnji transport. Ujedno treba uključiti sav rad oko zaštite gotovih konstrukcija i dijelova objekta od štetnog utjecaja vrućine, hladnoće i slično. </t>
  </si>
  <si>
    <t>IZMJERE</t>
  </si>
  <si>
    <t>Ukoliko nije u pojedinoj stavci dat način obračuna radova, treba se u svemu pridržavati prosječnih normi u građevinarstvu.</t>
  </si>
  <si>
    <t>ZEMLJANI RADOVI</t>
  </si>
  <si>
    <t>BETONSKI RADOVI</t>
  </si>
  <si>
    <t>ZIDARSKI RADOVI</t>
  </si>
  <si>
    <r>
      <rPr>
        <b/>
        <sz val="10"/>
        <rFont val="Arial"/>
        <family val="2"/>
      </rPr>
      <t>a.</t>
    </r>
    <r>
      <rPr>
        <sz val="10"/>
        <rFont val="Arial"/>
        <family val="2"/>
      </rPr>
      <t xml:space="preserve"> Beton proizveden prema odredbama Tehničkog propisa za betonske konstrukcije (NN br. 139/09, 14/10, 125/10, 136/12) i ovih tehničkih uvjeta ugrađuje se u betonsku konstrukciju prema projektu, normi HRN EN 13670-1, normama na koje ta norma upućuje.
U projektu je specificiran razred tlačne čvrstoće (marka betona prema prilogu H TPBK iz NN 139/09, 14/10, 125/10 i 136/12), i to kao karakteristična vrijednost 95%-tne vjerojatnosti s kriterijima sukladnosti prema normi HRN EN 206-1. </t>
    </r>
  </si>
  <si>
    <r>
      <rPr>
        <b/>
        <sz val="10"/>
        <rFont val="Arial"/>
        <family val="2"/>
      </rPr>
      <t>b.</t>
    </r>
    <r>
      <rPr>
        <sz val="10"/>
        <rFont val="Arial"/>
        <family val="2"/>
      </rPr>
      <t xml:space="preserve"> Izvođač mora prema normi HRN EN 13670:2010 prije početka ugradnje provjeriti je li beton u skladu sa zahtjevima iz projekta betonske konstrukcije, te je li tijekom transporta betona došlo do promjene njegovih svojstava koja bi bila od utjecaja na tehnička svojstva betonske konstrukcije.</t>
    </r>
  </si>
  <si>
    <r>
      <rPr>
        <b/>
        <sz val="10"/>
        <rFont val="Arial"/>
        <family val="2"/>
      </rPr>
      <t xml:space="preserve">c. </t>
    </r>
    <r>
      <rPr>
        <sz val="10"/>
        <rFont val="Arial"/>
        <family val="2"/>
      </rPr>
      <t>Kontrolni postupak utvrđivanja svojstava svježeg betona provodi se na uzorcima koji se uzimaju neposredno prije ugradnje betona u betonsku konstrukciju u skladu sa zahtjevima norme HRN EN 13670:2010 i projekta betonske konstrukcije, a najmanje pregledom svake otpremnice i vizualnom kontrolom konzistencije kod svake dopreme (svakog vozila) te kod opravdane sumnje ispitivanjem konzistencije istim postupkom kojim je ispitana u proizvodnji.</t>
    </r>
  </si>
  <si>
    <t>d. Kontrolni postupak utvrđivanja tlačne čvrstoće očvrsnulog betona provodi se na uzorcima koji se uzimaju neposredno prije ugradnje betona u betonsku konstrukciju u skladu sa zahtjevima projekta betonske konstrukcije, ali ne manje od jednog uzorka za istovrsne elemente betonske konstrukcije koji se bez prekida ugrađivanja betona izvedu unutar 24 sata od betona istih iskazanih svojstava i istog proizvođača.
d.1. Ako je količina ugrađenog betona veća od 100 m³, za svakih slijedećih ugrađenih 100 m³ uzima se po jedan dodatni uzorak betona.
d.2. Podaci o istovrsnim elementima betonske konstrukcije izvedenim od betona istih  iskazanih svojstava i istog proizvođača evidentiraju se uz navođenje podataka iz otpremnice tog betona, a podaci o uzimanju uzoraka betona evidentiraju se uz obvezno navođenje oznake pojedinačnog elementa betonske konstrukcije i mjesta u elementu betonske konstrukcije na kojem se beton ugrađivao u trenutku uzimanja uzoraka. 
d.3. Kontrolni postupak utvrđivanja tlačne čvrstoće očvrsnulog betona ocjenjivanjem rezultata ispitivanja uzoraka i dokazivanje karakteristične tlačne čvrstoće betona provodi se odgovarajućom primjenom kriterija iz Dodataka B norme HRN EN 206-1 »Ispitivanje identičnosti tlačne čvrstoće«.</t>
  </si>
  <si>
    <r>
      <rPr>
        <b/>
        <sz val="10"/>
        <rFont val="Arial"/>
        <family val="2"/>
      </rPr>
      <t>e.</t>
    </r>
    <r>
      <rPr>
        <sz val="10"/>
        <rFont val="Arial"/>
        <family val="2"/>
      </rPr>
      <t xml:space="preserve"> Kontrolni postupak utvrđivanja tlačne čvrstoće očvrsnulog betona ugrađenog u pojedini elemenbetonske   konstrukcije u slučaju sumnje, provodi se kontrolnim ispitivanjem na mjestu koje se određuje natemelju podataka iz točke d.2..</t>
    </r>
  </si>
  <si>
    <t>MATERIJAL ZA IZRADU SVJEŽEG BETONA I SVJEŽI BETON</t>
  </si>
  <si>
    <t>Cement:</t>
  </si>
  <si>
    <t xml:space="preserve">- Tehnički propis za betonske konstrukcije (NN br. 139/09, 14/10, 125/10, 136/12). Kontrola cementa provodi se u centralnoj betonari (tvornici betona), u betonari pogona za predgotovljene elemente i u betonari na gradilištu prema normi HRN EN 206-1. </t>
  </si>
  <si>
    <t xml:space="preserve">Za izradu betona predviđa se prirodno granulirani šljunak ili drobljeni agregat. Kameni agregat mora biti dovoljno čvrst i postojan, ne smije sadržavati zemljanih i organskih sastojaka, niti drugih primjesa štetnih za beton i armaturu.
</t>
  </si>
  <si>
    <t>Kameni agregat:</t>
  </si>
  <si>
    <t xml:space="preserve">- HRN EN 12620:2013 Agregati za beton (EN 12620:2013)
- HRN EN 13055-1:2003/AC:2006 Lagani agregati – 1. dio: Lagani agregati za beton, mort i mort za zalijevanje (EN 13055-1:2002/AC:2004).
</t>
  </si>
  <si>
    <t>Voda:</t>
  </si>
  <si>
    <t xml:space="preserve">- HRN EN 1008:2002 Voda za pripremu betona – Specifikacija za uzrokovanje, ispitivanje i potvrđivanje prikladnosti vode, uključujući vodu za pranje iz instalacija za otpadnu vodu u industriji betona kao vode za pripremu betona (EN 1008:2002).
</t>
  </si>
  <si>
    <t xml:space="preserve">Dodaci betonu moraju zadovoljavati uvjete kvalitete prema HRN EN 480. Za upotrebu bilo kojeg dodatka betonu mora se pribaviti mišljenje projektanta konstrukcije.
</t>
  </si>
  <si>
    <t xml:space="preserve">Tehnička svojstva i drugi zahtjevi te potvrđivanje sukladnosti betona određuje se odnosno provode prema normi HRN EN 206-1:2006 Beton - 1. dio: Specifikacije, svojstva, proizvodnja i sukladnost.
Tehnička svojstva betona moraju ispunjavati opće i posebne zahtjeve bitne za krajnju namjenu betona i moraju biti specificirane prema normi HRN EN 206-1.
Uzimanje uzoraka, priprema ispitnih uzoraka i ispitivanje svojstva svježeg betona provodi se prema normama niza HRN EN 12350, a ispitivanje svojstva o čvrsnulog betona prema normama niza HRN EN 12390. 
Tehnička svojstva i drugi zahtjevi te potvrđivanje sukladnosti betona određuje se odnosno provode prema normi 
HRN EN 206-1:2006 Beton - 1. dio: Specifikacije, svojstva, proizvodnja i sukladnost.
Tehnička svojstva betona moraju ispunjavati opće i posebne zahtjeve bitne za krajnju namjenu betona i moraju biti specificirane prema normi HRN EN 206-1.
Uzimanje uzoraka, priprema ispitnih uzoraka i ispitivanje svojstva svježeg betona provodi se prema normama niza HRN EN 12350, a ispitivanje svojstva o čvrsnulog betona prema normama niza HRN EN 12390. </t>
  </si>
  <si>
    <t xml:space="preserve">Skele i oplate, uključujući njihove potpore i temelje, treba projektirati i konstruirati tako da su: 
• otporne na svako djelovanje kojem su izložene tijekom izvedbe,
• dovoljno čvrste da osiguraju zadovoljenje tolerancija uvjetovanih za konstrukciju i spriječe 
oštećivanje konstrukcije.
• oblik, funkcioniranje, izgled i trajnost stalnih radova ne smiju biti ugroženi ni oštećeni svojstvima skela i oplate te njihovim uklanjanjem.
• skele i oplate moraju zadovoljavati mjerodavne hrvatske i europske norme. </t>
  </si>
  <si>
    <t>Zidarske radove izvesti u svemu prema troškovniku. Ako koja stavka nije izvođaču jasna, mora prije ponude tražiti objašnjenje od projektanta. Eventualne izmjene materijala, te način izvedbe tokom gradnje mora se izvršiti isključivo pismenim dogovorom s projektantom i nadzornim organom.</t>
  </si>
  <si>
    <t>Sav materijal upotrebljen za zidarske radove mora odgovarati postojećim propisima i standardima.</t>
  </si>
  <si>
    <t>Mort za zidanje - HRN U.m².010</t>
  </si>
  <si>
    <t>Mort za žbukanje - HRN U.m².012</t>
  </si>
  <si>
    <t>Cement - HRN B.C1.010, 011, 012</t>
  </si>
  <si>
    <t>Gašeni kreč - HRN B.O1.020</t>
  </si>
  <si>
    <t>Pijesak - HRN U.m².010, 012</t>
  </si>
  <si>
    <t>Voda - HRN U.m².010</t>
  </si>
  <si>
    <t>Jedinična cijena zidarskih radova mora sadržavati:</t>
  </si>
  <si>
    <t>sav rad, uključivo prijenos, alat i mašine,</t>
  </si>
  <si>
    <t>sav materijal, uključivo vezni,</t>
  </si>
  <si>
    <t>svu potrebnu skelu, bez obzira na visinu i vrstu sa prolazima,</t>
  </si>
  <si>
    <t>transportne troškove materijala,</t>
  </si>
  <si>
    <t>potrebna oplata za zidarske svodove,</t>
  </si>
  <si>
    <t>zaštita zidova od utjecaja vrućine, hladnoće, atmosferskih nepogoda,</t>
  </si>
  <si>
    <t>čišćenje prostorija i zidnih površina po završetku zidanja, žbuke sa odvozom otpada,</t>
  </si>
  <si>
    <t>poduzimanje mjera po HTZ i drugim postojećim propisima.</t>
  </si>
  <si>
    <t>Ovi opći uvjeti se mijenjaju ili dopunjuju opisom pojedine stavke troškovnika.</t>
  </si>
  <si>
    <t>IZOLATERSKI RADOVI</t>
  </si>
  <si>
    <t>Sav materijal za izolaciju treba biti prvorazredne kvalitete, te odgovarati postojećim propisima i standardima HRN-i.</t>
  </si>
  <si>
    <t>Ukoliko je opis koje stavke izvođaču nejasan, treba pravovremeno prije predaje ponude tražiti objašnjenje od projektanta. Eventualne izmjene materijala, te način izvedbe tokom gradnje moraju se izvršiti isključivo pismenim dogovorom sa projektantom i nadzornim organom. Sve više radnje, koje neće biti na taj način utvrđene, neće se priznati u obračunu.</t>
  </si>
  <si>
    <t>Podloga za hidroizolaciju mora biti suha i čvrsta, ravna i bez šupljina na površini, te očišćena od prašine i raznih nečistoća. Svi spojevi izvedeni su potrebnim preklopima min. 10 cm, pažljivo izvesti savijanje, jer će sve manjkavosti i štete nastale lošom izvedbom izolacije snositi izvođač.</t>
  </si>
  <si>
    <t>Ukoliko se traži stavkom troškovnika materijal koji nije obuhvaćen propisima, ima se u svemu izvesti prema uputama proizvođača, te garancijom i atestima za to ovlaštenih ustanova (IGH ili sl.).</t>
  </si>
  <si>
    <t>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</si>
  <si>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Obračun se vrši prema postojećim normama GN 301,5.</t>
  </si>
  <si>
    <t>Jedinična cijena treba sadržavati:</t>
  </si>
  <si>
    <t>-          sav rad, uključivo prenose, prijevoze, grijanja itd.,</t>
  </si>
  <si>
    <t>-          sav potreban matreijal,</t>
  </si>
  <si>
    <t>-          transport,</t>
  </si>
  <si>
    <t>-          poduzimanje mjera po HTZ i drugim postojećim propisima,</t>
  </si>
  <si>
    <t>-          uklanjanje svih otpada nakon izvedenih radova.</t>
  </si>
  <si>
    <t>Prije montaže na gradilištu, izvođač je dužan izgraditi razradu detalja izrade (ugradbe) pridržavajući se pravila dobrog zanata i uvažavajući klimatske uvjete, te dati ih na ovjeru projektantu i nadzoru.</t>
  </si>
  <si>
    <t>Za atestirane detalje proizvođača nije potrebna suglasnost projektanta. Ovo se ne odnosi na posebne detalje koji su projektom već definirani.</t>
  </si>
  <si>
    <t>KERAMIČARSKI RADOVI</t>
  </si>
  <si>
    <t>Sva opločenja zidova, podova i sl. izvesti tamo gdje je to po projektu predviđeno. Izvedba mora zadovoljiti propise HRN U.F2.011.</t>
  </si>
  <si>
    <t>Materijali za izradu moraju zadovoljavati odgovarajuće propise i standarde:</t>
  </si>
  <si>
    <t>neglazirane podne pločice                          - HRN B.D1.310,  320,  322</t>
  </si>
  <si>
    <t>fasadne i podne pločice vučene i prešane   - HRN B.D1.335.334</t>
  </si>
  <si>
    <t>fasadne keramičke pločice                         - HRN B.D8.050</t>
  </si>
  <si>
    <t>glazirane podne pločice                             - HRN B.D1.305, 306 i HRN B.D8.460, 052</t>
  </si>
  <si>
    <t>glazirane zidne pločice                               - HRN B.D1.300, 301 i HRN B.D8.460, 052</t>
  </si>
  <si>
    <t>cement  - HRN B.C1.010  - 015</t>
  </si>
  <si>
    <t xml:space="preserve">Sav vezni materijal, ljepila, zaptivni materijal i pomoćna sredstva HRN U.F2.011. </t>
  </si>
  <si>
    <t>Ako koja stavka nije izvođaču jasna, mora prije predaje ponude tražiti objašnjenje od projektanta. Eventualne izmjene materijala, te način izvedbe tokom gradnje mora se izvršiti isključivo pismenim putem dogovorom s projektantom i nadzornim inženjerom. Sve više radnje koje neće biti na taj način utvrđene, neće se priznati u obračun.</t>
  </si>
  <si>
    <t>Način izvedbe i ugradbe, preuzimanje i priprema podloge , te način obračuna u svemu prema postojećim normama za izvođenje završnih radova u građevinarstvu TU-IX.</t>
  </si>
  <si>
    <t>uzimanje mjera na gradnji,</t>
  </si>
  <si>
    <t>sav potreban materijal uključivo vezni,</t>
  </si>
  <si>
    <t>sav potreban rad uključivo alat i mašine,</t>
  </si>
  <si>
    <t>dovođenje struje, vode i plina od priključka na gradilištu do mjesta korištenja,</t>
  </si>
  <si>
    <t>davanje traženih uzoraka,</t>
  </si>
  <si>
    <t>zaštitu izvedenih radova,</t>
  </si>
  <si>
    <t>čišćenje izrađenih površina,</t>
  </si>
  <si>
    <t>odvoz otpadaka i šute nakon izvedenih radova,</t>
  </si>
  <si>
    <t>popravak manjih oštećenja i nečistoća na podlozi,</t>
  </si>
  <si>
    <t>poduzimanje mjera po HTZ i drugim postojećim propisima,</t>
  </si>
  <si>
    <t>popravak štete učinjene nepažnjom pri radu na svojim ili tuđim radovima,</t>
  </si>
  <si>
    <t>keramičku obradu raznih kutija i sl. elektr. instalacije na površinama koje se obrađuju.</t>
  </si>
  <si>
    <t>Prije početka gradnje zemljište se mora očistiti od raslinja, smeća i otpadaka. 
Tlo na mjestu građenja potrebno je isplanirati i iskolčiti. Prilikom iskopa izvođač je dužan obavijestiti geomehaničara koji mora izvršiti kontrolu svojstava tla i napraviti kontrolu statičkog proračuna. 
Potrebno je napraviti i kontrolu geometrije i kvalitete gradiva postojeće temeljne konstrukcije. Ako se ustvrdi da geometrija odstupa od pretpostavki potrebno je napraviti dodatnu kontrolu statičkog proračuna.
Sve iskope potrebno je izvesti po projektu s bočnim odsijecanjem i zaštitom bočnih strana kako ne bi došlo do urušavanja zemljišta prilikom njihova betoniranja. Sve radove, kontrolu i potvrdu parametara izvođač, geomehaničar i nadzorni inženjer su dužni upisati u građevinski dnevnik. Kod zatrpavanja i nasipanja prostora  oko temelja do nivoa tla potrebno je nasipavati i nabijati u slojevima po 30 cm. 
Na kraju je potrebno obaviti planiranje zemljišta, zatrpavanje svih jama i uklanjanje svega nepotrebnog s gradilišta.</t>
  </si>
  <si>
    <t>Kod izvedbe betonskih i armirano-betonskih radova treba se u svemu pridržavati postojećih propisa, standarda te Tehničkog propisa za betonske konstrukcije (NN br. 139/09, 14/10, 125/10, 136/12) i tehničkih uvjeta propisanih projektom konstrukcije.</t>
  </si>
  <si>
    <t>BETON</t>
  </si>
  <si>
    <r>
      <rPr>
        <b/>
        <sz val="10"/>
        <rFont val="Arial"/>
        <family val="2"/>
      </rPr>
      <t xml:space="preserve">f. </t>
    </r>
    <r>
      <rPr>
        <sz val="10"/>
        <rFont val="Arial"/>
        <family val="2"/>
      </rPr>
      <t>Za slučaj nepotvrđivanja zahtijevanog razreda tlačne čvrstoće betona treba na dijelu konstrukcije  u  koji je  ugrađen  beton  nedokazanog  razreda  tlačne   čvrstoće  provesti naknadno ispitivanje tlačne čvrstoće betona u konstrukciji prema HRN EN 12504-1  i ocjenu sukladnosti prema HRN EN 13791.</t>
    </r>
  </si>
  <si>
    <t xml:space="preserve">Kontrolu kakvoće ugrađenog betona treba vršiti ovlaštena organizacija uzimanjem betona na pojedinim konstruktivnim elementima.
Dovoljno je ispitivanje tlačne čvrstoće kocaka s bridom 20 cm i starosti 28 dana. Kocke moraju biti izrađene i njegovane na način određen čl. 17 i čl. 20 PBAB.
Program uzimanja uzoraka treba izraditi organizacija koja će vršiti ispitivanje, a u dogovoru s izvođačem radova i na osnovu plana izvedbe.
(Beton za ispitivanje mora se uzeti sa mjesta ugrađivanja u serijama od po 3 kocke. Kocke za ispitivanje potrebno je uzeti za marke betona ispod 20 na svakih 100 m³, a za marke 20 i više na svakih 50 m³ betona.)
</t>
  </si>
  <si>
    <t>Pločice:</t>
  </si>
  <si>
    <r>
      <t>Dobava i postava keramičkih pločica koristeći ljepilo i masu za fugiranje za unutarnje radove. Obratiti pažnju na spoj s postojećim pločicama. U svemu prema detaljnom nacrtu i uputi proizvođača. Razred protukliznosti, ton i dimenzije pločica po izboru investitora, dimenzije cca 30x30 cm. Obračun po m² obrađene površine, uključujući i keramičke pločice do 200 kn/m</t>
    </r>
    <r>
      <rPr>
        <vertAlign val="superscript"/>
        <sz val="10"/>
        <color theme="1"/>
        <rFont val="Calibri"/>
        <family val="2"/>
        <scheme val="minor"/>
      </rPr>
      <t>2</t>
    </r>
    <r>
      <rPr>
        <sz val="10"/>
        <color theme="1"/>
        <rFont val="Calibri"/>
        <family val="2"/>
        <scheme val="minor"/>
      </rPr>
      <t>. Kompletan rad i materijal.</t>
    </r>
  </si>
  <si>
    <t>II.</t>
  </si>
  <si>
    <t>ARMIRANOBETONSKI RADOVI UKUPNO:</t>
  </si>
  <si>
    <t>III.</t>
  </si>
  <si>
    <t>IV.</t>
  </si>
  <si>
    <t>ZIDARSKI RADOVI UKUPNO:</t>
  </si>
  <si>
    <t>ZIDARSKI RADOVI:</t>
  </si>
  <si>
    <t>STOLARSKI RADOVI:</t>
  </si>
  <si>
    <t>V.</t>
  </si>
  <si>
    <t>STOLARSKI RADOVI UKUPNO:</t>
  </si>
  <si>
    <t>VI.</t>
  </si>
  <si>
    <t>KERAMIČARSKI RADOVI:</t>
  </si>
  <si>
    <t>KERAMIČARSKI RADOVI UKUPNO:</t>
  </si>
  <si>
    <t>PRIPREMNI RADOVI S RUŠENJEM I DEMONTAŽAMA</t>
  </si>
  <si>
    <t>ARMIRANOBETONSKI RADOVI</t>
  </si>
  <si>
    <t>STOLARSKI RADOVI</t>
  </si>
  <si>
    <t>PDV 25%</t>
  </si>
  <si>
    <t>GRAĐEVINSKO - OBRTNIČKI RADOVI</t>
  </si>
  <si>
    <t>GRAĐEVINSKO - OBRTNIČKI RADOVI S PDV-om</t>
  </si>
  <si>
    <r>
      <t>Čišćenje građevine nakon izvedenih radova, zajedno s iznošenjem i odvozom suvišnog materijala, šute i sl. Kompletan rad, prijevoz i taksa za odlagalište. Obračun po m</t>
    </r>
    <r>
      <rPr>
        <vertAlign val="superscript"/>
        <sz val="10"/>
        <color theme="1"/>
        <rFont val="Calibri"/>
        <family val="2"/>
        <scheme val="minor"/>
      </rPr>
      <t>2</t>
    </r>
    <r>
      <rPr>
        <sz val="10"/>
        <color theme="1"/>
        <rFont val="Calibri"/>
        <family val="2"/>
        <scheme val="minor"/>
      </rPr>
      <t xml:space="preserve"> očišćene površine.</t>
    </r>
  </si>
  <si>
    <t>SKELE I OPLATE</t>
  </si>
  <si>
    <r>
      <t>Ručno rušenje dijela postojećeg poda na tlu u prostoriji 045 3. krila, sa svim slojevima, uklanjanjem šljunka i iskopom zemlje za izvođenje šahta. Gornju betonsku podlogu pažljivo ukloniti na mjestu spoja nove i postojeće hidroizolacije, vidi detalj šahta. Dio iskopane zemlje deponirati na gradilitstu za ponovno zatrpavanje. Uključivo sav rad, čišćenje prostora nakon rušenja i odvoz materijala na gradski deponij. Obračun po m</t>
    </r>
    <r>
      <rPr>
        <vertAlign val="superscript"/>
        <sz val="10"/>
        <color theme="1"/>
        <rFont val="Calibri"/>
        <family val="2"/>
        <scheme val="minor"/>
      </rPr>
      <t>2</t>
    </r>
    <r>
      <rPr>
        <sz val="10"/>
        <color theme="1"/>
        <rFont val="Calibri"/>
        <family val="2"/>
        <scheme val="minor"/>
      </rPr>
      <t xml:space="preserve"> slojeva poda, m</t>
    </r>
    <r>
      <rPr>
        <vertAlign val="superscript"/>
        <sz val="10"/>
        <color theme="1"/>
        <rFont val="Calibri"/>
        <family val="2"/>
        <scheme val="minor"/>
      </rPr>
      <t>3</t>
    </r>
    <r>
      <rPr>
        <sz val="10"/>
        <color theme="1"/>
        <rFont val="Calibri"/>
        <family val="2"/>
        <scheme val="minor"/>
      </rPr>
      <t xml:space="preserve"> šljunka i zemlje.</t>
    </r>
  </si>
  <si>
    <r>
      <t>Ručno zatrpavanje iskopa šahta, razastiranje, planiranje zemljom iz iskopa s planiranjem i zbijanjem prije nasipavanja šljunka i izvođenja podne ploče. Obračun po m</t>
    </r>
    <r>
      <rPr>
        <vertAlign val="superscript"/>
        <sz val="10"/>
        <color theme="1"/>
        <rFont val="Calibri"/>
        <family val="2"/>
        <scheme val="minor"/>
      </rPr>
      <t>3</t>
    </r>
    <r>
      <rPr>
        <sz val="10"/>
        <color theme="1"/>
        <rFont val="Calibri"/>
        <family val="2"/>
        <scheme val="minor"/>
      </rPr>
      <t xml:space="preserve"> zemlje.</t>
    </r>
  </si>
  <si>
    <r>
      <t>Ručno nasipavanje, razastiranje, planiranje šljunkom dobre granulacije bez glinovitih primjesa s planiranjem i zbijanjem u sloju od 15 cm prije betoniranja betonske ploče šahta. Obračun po m</t>
    </r>
    <r>
      <rPr>
        <vertAlign val="superscript"/>
        <sz val="10"/>
        <color theme="1"/>
        <rFont val="Calibri"/>
        <family val="2"/>
        <scheme val="minor"/>
      </rPr>
      <t>3</t>
    </r>
    <r>
      <rPr>
        <sz val="10"/>
        <color theme="1"/>
        <rFont val="Calibri"/>
        <family val="2"/>
        <scheme val="minor"/>
      </rPr>
      <t xml:space="preserve"> nabijenog šljunka.</t>
    </r>
  </si>
  <si>
    <r>
      <t>Ručno nasipavanje, planiranje i nabijanje šljunka dobre granulacije bez glinovitih primjesa unutar iskopa, do visine 20 cm ispod kote gotovog poda, nakon betoniranja šahta, prije betoniranja donje betonske podloge. Obračun po m</t>
    </r>
    <r>
      <rPr>
        <vertAlign val="superscript"/>
        <sz val="10"/>
        <color theme="1"/>
        <rFont val="Calibri"/>
        <family val="2"/>
        <scheme val="minor"/>
      </rPr>
      <t>3</t>
    </r>
    <r>
      <rPr>
        <sz val="10"/>
        <color theme="1"/>
        <rFont val="Calibri"/>
        <family val="2"/>
        <scheme val="minor"/>
      </rPr>
      <t xml:space="preserve"> nabijenog šljunka.</t>
    </r>
  </si>
  <si>
    <r>
      <t>Dobava materijala i izvođenje podne armirano betonske ploče šahta d=20 cm betonom C 30/37, klasa izloženosti XC3, u glatkoj kružnoj oplati, izvedba na sloju nabijenog šljunka. Gornju plohu zagladiti. U beton dodati aditiv za vodonepropusnost (0,6% na masu cementa). U beton ugraditi nemetalnu armaturu: makrosintetička vlakna, cca 5 kg/m3, vlačna čvrstoća ≈ 590 N / mm2, modul elastičnosti &gt; 11 GPa. Kompletan rad i materijal. Obračun po m</t>
    </r>
    <r>
      <rPr>
        <vertAlign val="superscript"/>
        <sz val="10"/>
        <rFont val="Calibri"/>
        <family val="2"/>
        <scheme val="minor"/>
      </rPr>
      <t>3</t>
    </r>
    <r>
      <rPr>
        <sz val="10"/>
        <rFont val="Calibri"/>
        <family val="2"/>
        <scheme val="minor"/>
      </rPr>
      <t xml:space="preserve"> ugrađenog betona, kg armaturnih vlakana i m</t>
    </r>
    <r>
      <rPr>
        <vertAlign val="superscript"/>
        <sz val="10"/>
        <rFont val="Calibri"/>
        <family val="2"/>
        <scheme val="minor"/>
      </rPr>
      <t>2</t>
    </r>
    <r>
      <rPr>
        <sz val="10"/>
        <rFont val="Calibri"/>
        <family val="2"/>
        <scheme val="minor"/>
      </rPr>
      <t xml:space="preserve"> oplate. Sve prema specifikaciji proizvođača i detaljnom nacrtu.*</t>
    </r>
  </si>
  <si>
    <r>
      <t xml:space="preserve">Dobava materijala i izvođenje armirano betonskih zidova šahta d=20 cm betonom C 30/37, klasa izloženosti XC3, u dvostranoj glatkoj kružnoj oplati od lesonita. Unutarnju plohu zida izvesti uredno, točno prema konturi kružnice i zagladiti. U beton dodati aditiv za vodonepropusnost 0,6% na masu cementa. U beton ugraditi </t>
    </r>
    <r>
      <rPr>
        <b/>
        <sz val="10"/>
        <rFont val="Calibri"/>
        <family val="2"/>
        <scheme val="minor"/>
      </rPr>
      <t xml:space="preserve">nemetalnu armaturu: </t>
    </r>
    <r>
      <rPr>
        <sz val="10"/>
        <rFont val="Calibri"/>
        <family val="2"/>
        <scheme val="minor"/>
      </rPr>
      <t>makrosintetička vlakna, cca 5 kg/m3, vlačna čvrstoća ≈ 590 N / mm2, modul elastičnosti &gt; 11 GPa.
Kompletan rad i materijal. Obračun po m</t>
    </r>
    <r>
      <rPr>
        <vertAlign val="superscript"/>
        <sz val="10"/>
        <rFont val="Calibri"/>
        <family val="2"/>
        <scheme val="minor"/>
      </rPr>
      <t>3</t>
    </r>
    <r>
      <rPr>
        <sz val="10"/>
        <rFont val="Calibri"/>
        <family val="2"/>
        <scheme val="minor"/>
      </rPr>
      <t xml:space="preserve"> ugrađenog betona, kg armaturnih vlakana i m</t>
    </r>
    <r>
      <rPr>
        <vertAlign val="superscript"/>
        <sz val="10"/>
        <rFont val="Calibri"/>
        <family val="2"/>
        <scheme val="minor"/>
      </rPr>
      <t>2</t>
    </r>
    <r>
      <rPr>
        <sz val="10"/>
        <rFont val="Calibri"/>
        <family val="2"/>
        <scheme val="minor"/>
      </rPr>
      <t xml:space="preserve"> oplate. Sve prema specifikaciji proizvođača i detaljnom nacrtu. Dimenziju radijusa kontrolirati prema specifikacijama opreme koja se ugrađuje u šaht.*</t>
    </r>
  </si>
  <si>
    <t>Izvedba protuprašnog premaza na unutrašnjim plohama betonskog šahta (pod i zid). Beton ostaje vidljiv. Sve prema uputama proizvođača, obračun prema m2 premazane površine.</t>
  </si>
  <si>
    <t>NAPOMENA: Radovi se izvode unutar prostorije funkcionalne zgrade Instituta za fiziku, prethodno obradi i dostavi ponudbene dokumentacije, izvoditelj radova obvezan je izvršiti detaljno upoznavanje s projektnom tehničkom dokumentacijom, obaviti očevid lokacije gradnje te eventualne nejasnoće uskladiti s investitorom. Jediničnom cijenom pojedine stavke potrebno je obuhvatiti osnovni i pomoćni materijal, sveukupan rad do potpune gotovosti, sve radne i pomoćne skele te čišćenje radnog mjesta po završenom poslu. Da bi stekao potpuni uvid, prije izrade ponude izvoditelj mora obići postojeći objekt.
Kriostat i sve potrebno za njegovu ugradnju nije predmet ovog troškovnika.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</si>
</sst>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quot;kn&quot;"/>
    <numFmt numFmtId="166" formatCode="0&quot;.&quot;"/>
  </numFmts>
  <fonts count="21" x14ac:knownFonts="1">
    <font>
      <sz val="11"/>
      <color theme="1"/>
      <name val="Calibri"/>
      <family val="2"/>
      <charset val="238"/>
      <scheme val="minor"/>
    </font>
    <font>
      <sz val="10"/>
      <color theme="1"/>
      <name val="Arial Narrow"/>
      <family val="2"/>
      <charset val="238"/>
    </font>
    <font>
      <b/>
      <sz val="10"/>
      <color theme="1"/>
      <name val="Arial Narrow"/>
      <family val="2"/>
      <charset val="238"/>
    </font>
    <font>
      <sz val="11"/>
      <color theme="1"/>
      <name val="Arial Narrow"/>
      <family val="2"/>
      <charset val="238"/>
    </font>
    <font>
      <sz val="12"/>
      <color theme="1"/>
      <name val="Arial Narrow"/>
      <family val="2"/>
      <charset val="238"/>
    </font>
    <font>
      <b/>
      <sz val="14"/>
      <color theme="1"/>
      <name val="Arial Narrow"/>
      <family val="2"/>
      <charset val="238"/>
    </font>
    <font>
      <sz val="14"/>
      <color theme="1"/>
      <name val="Arial Narrow"/>
      <family val="2"/>
      <charset val="238"/>
    </font>
    <font>
      <b/>
      <sz val="12"/>
      <name val="Arial Narrow"/>
      <family val="2"/>
      <charset val="238"/>
    </font>
    <font>
      <sz val="12"/>
      <name val="Arial Narrow"/>
      <family val="2"/>
      <charset val="238"/>
    </font>
    <font>
      <sz val="11"/>
      <name val="Arial Narrow"/>
      <family val="2"/>
      <charset val="238"/>
    </font>
    <font>
      <sz val="10"/>
      <color theme="1"/>
      <name val="Calibri"/>
      <family val="2"/>
      <scheme val="minor"/>
    </font>
    <font>
      <b/>
      <sz val="10"/>
      <color theme="1"/>
      <name val="Calibri"/>
      <family val="2"/>
      <scheme val="minor"/>
    </font>
    <font>
      <vertAlign val="superscript"/>
      <sz val="10"/>
      <color theme="1"/>
      <name val="Calibri"/>
      <family val="2"/>
      <scheme val="minor"/>
    </font>
    <font>
      <sz val="10"/>
      <name val="Calibri"/>
      <family val="2"/>
      <scheme val="minor"/>
    </font>
    <font>
      <vertAlign val="superscript"/>
      <sz val="10"/>
      <name val="Calibri"/>
      <family val="2"/>
      <scheme val="minor"/>
    </font>
    <font>
      <b/>
      <sz val="10"/>
      <name val="Calibri"/>
      <family val="2"/>
      <scheme val="minor"/>
    </font>
    <font>
      <i/>
      <sz val="10"/>
      <name val="Calibri"/>
      <family val="2"/>
      <scheme val="minor"/>
    </font>
    <font>
      <sz val="10"/>
      <name val="Arial"/>
      <family val="2"/>
      <charset val="238"/>
    </font>
    <font>
      <b/>
      <sz val="10"/>
      <name val="Arial"/>
      <family val="2"/>
    </font>
    <font>
      <sz val="10"/>
      <name val="Arial"/>
      <family val="2"/>
    </font>
    <font>
      <b/>
      <u/>
      <sz val="10"/>
      <name val="Arial"/>
      <family val="2"/>
    </font>
  </fonts>
  <fills count="2">
    <fill>
      <patternFill patternType="none"/>
    </fill>
    <fill>
      <patternFill patternType="gray125"/>
    </fill>
  </fills>
  <borders count="2">
    <border>
      <left/>
      <right/>
      <top/>
      <bottom/>
      <diagonal/>
    </border>
    <border>
      <left style="thin">
        <color auto="1"/>
      </left>
      <right style="thick">
        <color auto="1"/>
      </right>
      <top style="thin">
        <color auto="1"/>
      </top>
      <bottom style="thick">
        <color auto="1"/>
      </bottom>
      <diagonal/>
    </border>
  </borders>
  <cellStyleXfs count="2">
    <xf numFmtId="0" fontId="0" fillId="0" borderId="0"/>
    <xf numFmtId="0" fontId="17" fillId="0" borderId="0"/>
  </cellStyleXfs>
  <cellXfs count="55">
    <xf numFmtId="0" fontId="0" fillId="0" borderId="0" xfId="0"/>
    <xf numFmtId="0" fontId="1" fillId="0" borderId="0" xfId="0" applyNumberFormat="1" applyFont="1" applyAlignment="1">
      <alignment horizontal="left" wrapText="1"/>
    </xf>
    <xf numFmtId="0" fontId="2" fillId="0" borderId="0" xfId="0" applyFont="1" applyAlignment="1">
      <alignment horizontal="left"/>
    </xf>
    <xf numFmtId="0" fontId="3" fillId="0" borderId="0" xfId="0" applyFont="1" applyAlignment="1">
      <alignment horizontal="left"/>
    </xf>
    <xf numFmtId="165" fontId="3" fillId="0" borderId="0" xfId="0" applyNumberFormat="1" applyFont="1"/>
    <xf numFmtId="0" fontId="3" fillId="0" borderId="0" xfId="0" applyNumberFormat="1" applyFont="1" applyAlignment="1">
      <alignment horizontal="left" wrapText="1"/>
    </xf>
    <xf numFmtId="0" fontId="4" fillId="0" borderId="0" xfId="0" applyNumberFormat="1" applyFont="1" applyAlignment="1">
      <alignment horizontal="left" wrapText="1"/>
    </xf>
    <xf numFmtId="0" fontId="5" fillId="0" borderId="0" xfId="0" applyNumberFormat="1" applyFont="1" applyAlignment="1">
      <alignment horizontal="right"/>
    </xf>
    <xf numFmtId="0" fontId="6" fillId="0" borderId="0" xfId="0" applyNumberFormat="1" applyFont="1" applyAlignment="1">
      <alignment horizontal="left" wrapText="1"/>
    </xf>
    <xf numFmtId="0" fontId="2" fillId="0" borderId="0" xfId="0" applyNumberFormat="1" applyFont="1" applyAlignment="1">
      <alignment horizontal="left" wrapText="1"/>
    </xf>
    <xf numFmtId="0" fontId="3" fillId="0" borderId="0" xfId="0" applyFont="1" applyAlignment="1">
      <alignment horizontal="left" wrapText="1"/>
    </xf>
    <xf numFmtId="0" fontId="5" fillId="0" borderId="0" xfId="0" applyNumberFormat="1" applyFont="1" applyAlignment="1">
      <alignment horizontal="left" wrapText="1"/>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xf numFmtId="0" fontId="7" fillId="0" borderId="0" xfId="0" applyFont="1" applyAlignment="1">
      <alignment horizontal="left"/>
    </xf>
    <xf numFmtId="0" fontId="7" fillId="0" borderId="0" xfId="0" applyFont="1" applyFill="1" applyAlignment="1">
      <alignment horizontal="left"/>
    </xf>
    <xf numFmtId="0" fontId="10" fillId="0" borderId="0" xfId="0" applyFont="1" applyAlignment="1">
      <alignment vertical="top" wrapText="1"/>
    </xf>
    <xf numFmtId="0" fontId="10" fillId="0" borderId="0" xfId="0" applyFont="1" applyAlignment="1">
      <alignment wrapText="1"/>
    </xf>
    <xf numFmtId="164" fontId="10" fillId="0" borderId="0" xfId="0" applyNumberFormat="1" applyFont="1" applyAlignment="1">
      <alignment horizontal="right" wrapText="1"/>
    </xf>
    <xf numFmtId="4" fontId="10" fillId="0" borderId="0" xfId="0" applyNumberFormat="1" applyFont="1" applyAlignment="1">
      <alignment horizontal="right" wrapText="1"/>
    </xf>
    <xf numFmtId="4" fontId="11" fillId="0" borderId="0" xfId="0" applyNumberFormat="1" applyFont="1" applyAlignment="1">
      <alignment horizontal="right" wrapText="1"/>
    </xf>
    <xf numFmtId="0" fontId="10" fillId="0" borderId="0" xfId="0" applyFont="1" applyAlignment="1">
      <alignment vertical="center" wrapText="1"/>
    </xf>
    <xf numFmtId="0" fontId="10" fillId="0" borderId="0" xfId="0" applyFont="1" applyAlignment="1">
      <alignment horizontal="left" vertical="center" wrapText="1"/>
    </xf>
    <xf numFmtId="164" fontId="10" fillId="0" borderId="0" xfId="0" applyNumberFormat="1" applyFont="1" applyAlignment="1">
      <alignment horizontal="right" vertical="center" wrapText="1"/>
    </xf>
    <xf numFmtId="0" fontId="11" fillId="0" borderId="0" xfId="0" applyFont="1" applyAlignment="1">
      <alignment vertical="top" wrapText="1"/>
    </xf>
    <xf numFmtId="0" fontId="11" fillId="0" borderId="0" xfId="0" applyFont="1" applyAlignment="1">
      <alignment wrapText="1"/>
    </xf>
    <xf numFmtId="164" fontId="11" fillId="0" borderId="0" xfId="0" applyNumberFormat="1" applyFont="1" applyAlignment="1">
      <alignment horizontal="right" wrapText="1"/>
    </xf>
    <xf numFmtId="0" fontId="10" fillId="0" borderId="0" xfId="0" applyFont="1" applyFill="1" applyAlignment="1">
      <alignment vertical="center" wrapText="1"/>
    </xf>
    <xf numFmtId="164" fontId="10" fillId="0" borderId="0" xfId="0" applyNumberFormat="1" applyFont="1" applyFill="1" applyAlignment="1">
      <alignment horizontal="right" vertical="center" wrapText="1"/>
    </xf>
    <xf numFmtId="4" fontId="10" fillId="0" borderId="0" xfId="0" applyNumberFormat="1" applyFont="1" applyFill="1" applyAlignment="1">
      <alignment horizontal="right" wrapText="1"/>
    </xf>
    <xf numFmtId="4" fontId="11" fillId="0" borderId="0" xfId="0" applyNumberFormat="1" applyFont="1" applyFill="1" applyAlignment="1">
      <alignment horizontal="right" wrapText="1"/>
    </xf>
    <xf numFmtId="164" fontId="13" fillId="0" borderId="0" xfId="0" applyNumberFormat="1" applyFont="1" applyFill="1" applyAlignment="1">
      <alignment horizontal="right" vertical="center" wrapText="1"/>
    </xf>
    <xf numFmtId="4" fontId="13" fillId="0" borderId="0" xfId="0" applyNumberFormat="1" applyFont="1" applyFill="1" applyAlignment="1">
      <alignment horizontal="right" wrapText="1"/>
    </xf>
    <xf numFmtId="4" fontId="15" fillId="0" borderId="0" xfId="0" applyNumberFormat="1" applyFont="1" applyFill="1" applyAlignment="1">
      <alignment horizontal="right" wrapText="1"/>
    </xf>
    <xf numFmtId="0" fontId="10"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vertical="top" wrapText="1"/>
    </xf>
    <xf numFmtId="0" fontId="11" fillId="0" borderId="0" xfId="0" applyFont="1" applyAlignment="1">
      <alignment horizontal="left" vertical="top" wrapText="1"/>
    </xf>
    <xf numFmtId="0" fontId="10" fillId="0" borderId="0" xfId="0" applyFont="1" applyFill="1" applyAlignment="1">
      <alignment horizontal="left" vertical="top" wrapText="1"/>
    </xf>
    <xf numFmtId="0" fontId="10" fillId="0" borderId="0" xfId="0" applyFont="1" applyFill="1" applyAlignment="1">
      <alignment vertical="top" wrapText="1"/>
    </xf>
    <xf numFmtId="0" fontId="13" fillId="0" borderId="0" xfId="0" applyFont="1" applyFill="1" applyAlignment="1">
      <alignment vertical="top" wrapText="1"/>
    </xf>
    <xf numFmtId="166" fontId="13" fillId="0" borderId="0" xfId="0" applyNumberFormat="1" applyFont="1" applyAlignment="1">
      <alignment horizontal="center" vertical="top" wrapText="1"/>
    </xf>
    <xf numFmtId="0" fontId="11" fillId="0" borderId="0" xfId="0" applyFont="1" applyAlignment="1">
      <alignment horizontal="center" vertical="top" wrapText="1"/>
    </xf>
    <xf numFmtId="0" fontId="16" fillId="0" borderId="0" xfId="0" applyFont="1" applyAlignment="1">
      <alignment horizontal="left" vertical="top" wrapText="1"/>
    </xf>
    <xf numFmtId="0" fontId="19" fillId="0" borderId="0" xfId="1" applyFont="1" applyAlignment="1">
      <alignment horizontal="left" vertical="top" wrapText="1"/>
    </xf>
    <xf numFmtId="0" fontId="19" fillId="0" borderId="1" xfId="1" applyFont="1" applyBorder="1" applyAlignment="1">
      <alignment horizontal="left" vertical="top" wrapText="1"/>
    </xf>
    <xf numFmtId="0" fontId="18" fillId="0" borderId="0" xfId="1" applyFont="1" applyAlignment="1">
      <alignment horizontal="left" vertical="top" wrapText="1"/>
    </xf>
    <xf numFmtId="0" fontId="19" fillId="0" borderId="0" xfId="1" quotePrefix="1" applyFont="1" applyAlignment="1">
      <alignment horizontal="left" vertical="top" wrapText="1"/>
    </xf>
    <xf numFmtId="0" fontId="19" fillId="0" borderId="0" xfId="0" applyFont="1" applyAlignment="1">
      <alignment horizontal="left" vertical="top" wrapText="1"/>
    </xf>
    <xf numFmtId="0" fontId="0" fillId="0" borderId="0" xfId="0" applyAlignment="1">
      <alignment horizontal="left" wrapText="1"/>
    </xf>
    <xf numFmtId="0" fontId="19" fillId="0" borderId="0" xfId="0" applyFont="1" applyAlignment="1">
      <alignment horizontal="left" vertical="center" wrapText="1"/>
    </xf>
    <xf numFmtId="164" fontId="10" fillId="0" borderId="0" xfId="0" applyNumberFormat="1" applyFont="1" applyFill="1" applyAlignment="1">
      <alignment horizontal="right" wrapText="1"/>
    </xf>
    <xf numFmtId="0" fontId="2" fillId="0" borderId="0" xfId="0" applyFont="1" applyAlignment="1">
      <alignment horizontal="right"/>
    </xf>
    <xf numFmtId="0" fontId="10" fillId="0" borderId="0" xfId="0" applyFont="1" applyAlignment="1">
      <alignment horizontal="left" vertical="top" wrapText="1"/>
    </xf>
  </cellXfs>
  <cellStyles count="2">
    <cellStyle name="Normal 10 2 2" xfId="1" xr:uid="{9EF658AA-FE6A-4AE5-8CAB-BDFF85996684}"/>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88"/>
  <sheetViews>
    <sheetView tabSelected="1" view="pageBreakPreview" zoomScaleNormal="100" zoomScaleSheetLayoutView="100" workbookViewId="0">
      <selection activeCell="G36" sqref="G36"/>
    </sheetView>
  </sheetViews>
  <sheetFormatPr defaultRowHeight="15" x14ac:dyDescent="0.25"/>
  <cols>
    <col min="1" max="1" width="48.140625" customWidth="1"/>
  </cols>
  <sheetData>
    <row r="2" spans="1:5" ht="16.5" x14ac:dyDescent="0.3">
      <c r="A2" s="1" t="s">
        <v>8</v>
      </c>
      <c r="B2" s="12" t="s">
        <v>11</v>
      </c>
      <c r="C2" s="3"/>
      <c r="D2" s="3"/>
      <c r="E2" s="4"/>
    </row>
    <row r="3" spans="1:5" ht="16.5" x14ac:dyDescent="0.3">
      <c r="A3" s="5"/>
      <c r="B3" s="13" t="s">
        <v>12</v>
      </c>
      <c r="C3" s="3"/>
      <c r="D3" s="3"/>
      <c r="E3" s="4"/>
    </row>
    <row r="4" spans="1:5" ht="16.5" x14ac:dyDescent="0.3">
      <c r="A4" s="5"/>
      <c r="B4" s="2"/>
      <c r="C4" s="3"/>
      <c r="D4" s="3"/>
      <c r="E4" s="4"/>
    </row>
    <row r="5" spans="1:5" ht="16.5" x14ac:dyDescent="0.3">
      <c r="A5" s="1"/>
      <c r="B5" s="3"/>
      <c r="C5" s="3"/>
      <c r="D5" s="3"/>
      <c r="E5" s="4"/>
    </row>
    <row r="6" spans="1:5" ht="16.5" x14ac:dyDescent="0.3">
      <c r="A6" s="1"/>
      <c r="B6" s="3"/>
      <c r="C6" s="3"/>
      <c r="D6" s="3"/>
      <c r="E6" s="4"/>
    </row>
    <row r="7" spans="1:5" ht="16.5" x14ac:dyDescent="0.3">
      <c r="A7" s="1"/>
      <c r="B7" s="3"/>
      <c r="C7" s="3"/>
      <c r="D7" s="3"/>
      <c r="E7" s="4"/>
    </row>
    <row r="8" spans="1:5" ht="16.5" x14ac:dyDescent="0.3">
      <c r="A8" s="1"/>
      <c r="B8" s="3"/>
      <c r="C8" s="3"/>
      <c r="D8" s="3"/>
      <c r="E8" s="4"/>
    </row>
    <row r="9" spans="1:5" ht="16.5" x14ac:dyDescent="0.3">
      <c r="A9" s="1" t="s">
        <v>9</v>
      </c>
      <c r="B9" s="15" t="s">
        <v>11</v>
      </c>
      <c r="C9" s="3"/>
      <c r="D9" s="3"/>
      <c r="E9" s="4"/>
    </row>
    <row r="10" spans="1:5" ht="16.5" x14ac:dyDescent="0.3">
      <c r="A10" s="5"/>
      <c r="B10" s="16" t="s">
        <v>39</v>
      </c>
      <c r="C10" s="3"/>
      <c r="D10" s="3"/>
      <c r="E10" s="4"/>
    </row>
    <row r="11" spans="1:5" ht="16.5" x14ac:dyDescent="0.3">
      <c r="A11" s="5"/>
      <c r="B11" s="14" t="s">
        <v>13</v>
      </c>
      <c r="C11" s="3"/>
      <c r="D11" s="3"/>
      <c r="E11" s="4"/>
    </row>
    <row r="12" spans="1:5" ht="16.5" x14ac:dyDescent="0.3">
      <c r="A12" s="1"/>
      <c r="B12" s="3" t="s">
        <v>12</v>
      </c>
      <c r="C12" s="3"/>
      <c r="D12" s="3"/>
      <c r="E12" s="4"/>
    </row>
    <row r="13" spans="1:5" ht="16.5" x14ac:dyDescent="0.3">
      <c r="A13" s="1"/>
      <c r="B13" s="3"/>
      <c r="C13" s="3"/>
      <c r="D13" s="3"/>
      <c r="E13" s="4"/>
    </row>
    <row r="14" spans="1:5" ht="16.5" x14ac:dyDescent="0.3">
      <c r="A14" s="1"/>
      <c r="B14" s="3"/>
      <c r="C14" s="3"/>
      <c r="D14" s="3"/>
      <c r="E14" s="4"/>
    </row>
    <row r="15" spans="1:5" ht="16.5" x14ac:dyDescent="0.3">
      <c r="A15" s="6"/>
      <c r="B15" s="3"/>
      <c r="C15" s="3"/>
      <c r="D15" s="3"/>
      <c r="E15" s="4"/>
    </row>
    <row r="16" spans="1:5" ht="16.5" x14ac:dyDescent="0.3">
      <c r="A16" s="1"/>
      <c r="B16" s="3"/>
      <c r="C16" s="3"/>
      <c r="D16" s="3"/>
      <c r="E16" s="4"/>
    </row>
    <row r="17" spans="1:5" ht="16.5" x14ac:dyDescent="0.3">
      <c r="A17" s="1"/>
      <c r="B17" s="3"/>
      <c r="C17" s="3"/>
      <c r="D17" s="3"/>
      <c r="E17" s="4"/>
    </row>
    <row r="18" spans="1:5" ht="16.5" x14ac:dyDescent="0.3">
      <c r="A18" s="1"/>
      <c r="B18" s="3"/>
      <c r="C18" s="3"/>
      <c r="D18" s="3"/>
      <c r="E18" s="4"/>
    </row>
    <row r="19" spans="1:5" ht="16.5" x14ac:dyDescent="0.3">
      <c r="A19" s="1"/>
      <c r="B19" s="3"/>
      <c r="C19" s="3"/>
      <c r="D19" s="3"/>
      <c r="E19" s="4"/>
    </row>
    <row r="20" spans="1:5" ht="18.75" x14ac:dyDescent="0.3">
      <c r="A20" s="5"/>
      <c r="B20" s="3"/>
      <c r="C20" s="3"/>
      <c r="D20" s="7" t="s">
        <v>40</v>
      </c>
      <c r="E20" s="4"/>
    </row>
    <row r="21" spans="1:5" ht="18.75" x14ac:dyDescent="0.3">
      <c r="A21" s="8"/>
      <c r="B21" s="3"/>
      <c r="C21" s="3"/>
      <c r="D21" s="7" t="s">
        <v>42</v>
      </c>
      <c r="E21" s="4"/>
    </row>
    <row r="22" spans="1:5" ht="16.5" x14ac:dyDescent="0.3">
      <c r="A22" s="1"/>
      <c r="B22" s="3"/>
      <c r="C22" s="3"/>
      <c r="D22" s="3"/>
      <c r="E22" s="4"/>
    </row>
    <row r="23" spans="1:5" ht="16.5" x14ac:dyDescent="0.3">
      <c r="A23" s="1"/>
      <c r="B23" s="3"/>
      <c r="C23" s="3"/>
      <c r="D23" s="3"/>
      <c r="E23" s="4"/>
    </row>
    <row r="24" spans="1:5" ht="16.5" x14ac:dyDescent="0.3">
      <c r="A24" s="1"/>
      <c r="B24" s="3"/>
      <c r="C24" s="3"/>
      <c r="D24" s="3"/>
      <c r="E24" s="4"/>
    </row>
    <row r="25" spans="1:5" ht="16.5" x14ac:dyDescent="0.3">
      <c r="A25" s="1"/>
      <c r="B25" s="3"/>
      <c r="C25" s="3"/>
      <c r="D25" s="3"/>
      <c r="E25" s="4"/>
    </row>
    <row r="26" spans="1:5" ht="16.5" x14ac:dyDescent="0.3">
      <c r="A26" s="1"/>
      <c r="B26" s="3"/>
      <c r="C26" s="3"/>
      <c r="D26" s="3"/>
      <c r="E26" s="4"/>
    </row>
    <row r="27" spans="1:5" ht="16.5" x14ac:dyDescent="0.3">
      <c r="A27" s="1"/>
      <c r="B27" s="3"/>
      <c r="C27" s="3"/>
      <c r="D27" s="3"/>
      <c r="E27" s="4"/>
    </row>
    <row r="28" spans="1:5" ht="16.5" x14ac:dyDescent="0.3">
      <c r="A28" s="1"/>
      <c r="B28" s="3"/>
      <c r="C28" s="3"/>
      <c r="D28" s="3"/>
      <c r="E28" s="4"/>
    </row>
    <row r="29" spans="1:5" ht="16.5" x14ac:dyDescent="0.3">
      <c r="A29" s="1"/>
      <c r="B29" s="2"/>
      <c r="C29" s="3"/>
      <c r="D29" s="3"/>
      <c r="E29" s="4"/>
    </row>
    <row r="30" spans="1:5" ht="16.5" x14ac:dyDescent="0.3">
      <c r="A30" s="9"/>
      <c r="B30" s="3"/>
      <c r="C30" s="3"/>
      <c r="D30" s="3"/>
      <c r="E30" s="4"/>
    </row>
    <row r="31" spans="1:5" ht="16.5" x14ac:dyDescent="0.3">
      <c r="A31" s="9"/>
      <c r="B31" s="3"/>
      <c r="C31" s="3"/>
      <c r="D31" s="3"/>
      <c r="E31" s="4"/>
    </row>
    <row r="32" spans="1:5" ht="16.5" x14ac:dyDescent="0.3">
      <c r="A32" s="9"/>
      <c r="B32" s="3"/>
      <c r="C32" s="3"/>
      <c r="D32" s="3"/>
      <c r="E32" s="4"/>
    </row>
    <row r="33" spans="1:5" ht="16.5" x14ac:dyDescent="0.3">
      <c r="A33" s="1"/>
      <c r="B33" s="2"/>
      <c r="C33" s="3"/>
      <c r="D33" s="3"/>
      <c r="E33" s="4"/>
    </row>
    <row r="34" spans="1:5" ht="16.5" x14ac:dyDescent="0.3">
      <c r="A34" s="5"/>
      <c r="B34" s="2"/>
      <c r="C34" s="3"/>
      <c r="D34" s="3"/>
      <c r="E34" s="4"/>
    </row>
    <row r="35" spans="1:5" ht="16.5" x14ac:dyDescent="0.3">
      <c r="A35" s="5"/>
      <c r="B35" s="2"/>
      <c r="C35" s="3"/>
      <c r="D35" s="3"/>
      <c r="E35" s="4"/>
    </row>
    <row r="36" spans="1:5" ht="16.5" x14ac:dyDescent="0.3">
      <c r="A36" s="5"/>
      <c r="B36" s="2"/>
      <c r="C36" s="3"/>
      <c r="D36" s="3"/>
      <c r="E36" s="4"/>
    </row>
    <row r="37" spans="1:5" ht="16.5" x14ac:dyDescent="0.3">
      <c r="A37" s="9"/>
      <c r="B37" s="3"/>
      <c r="C37" s="3"/>
      <c r="D37" s="3"/>
      <c r="E37" s="4"/>
    </row>
    <row r="38" spans="1:5" ht="16.5" x14ac:dyDescent="0.3">
      <c r="A38" s="9"/>
      <c r="B38" s="3"/>
      <c r="C38" s="3"/>
      <c r="D38" s="3"/>
      <c r="E38" s="4"/>
    </row>
    <row r="39" spans="1:5" ht="16.5" x14ac:dyDescent="0.3">
      <c r="A39" s="9"/>
      <c r="B39" s="3"/>
      <c r="C39" s="3"/>
      <c r="D39" s="3"/>
      <c r="E39" s="4"/>
    </row>
    <row r="40" spans="1:5" ht="16.5" x14ac:dyDescent="0.3">
      <c r="A40" s="9"/>
      <c r="B40" s="3"/>
      <c r="C40" s="3"/>
      <c r="D40" s="3"/>
      <c r="E40" s="4"/>
    </row>
    <row r="41" spans="1:5" ht="16.5" x14ac:dyDescent="0.3">
      <c r="A41" s="9"/>
      <c r="B41" s="3"/>
      <c r="C41" s="3"/>
      <c r="D41" s="3"/>
      <c r="E41" s="4"/>
    </row>
    <row r="42" spans="1:5" ht="16.5" x14ac:dyDescent="0.3">
      <c r="A42" s="9"/>
      <c r="B42" s="3"/>
      <c r="C42" s="3"/>
      <c r="D42" s="3"/>
      <c r="E42" s="4"/>
    </row>
    <row r="43" spans="1:5" ht="16.5" x14ac:dyDescent="0.3">
      <c r="A43" s="1" t="s">
        <v>10</v>
      </c>
      <c r="C43" s="3"/>
      <c r="D43" s="53" t="s">
        <v>41</v>
      </c>
      <c r="E43" s="4"/>
    </row>
    <row r="44" spans="1:5" ht="16.5" x14ac:dyDescent="0.3">
      <c r="A44" s="9"/>
      <c r="B44" s="3"/>
      <c r="C44" s="3"/>
      <c r="D44" s="3"/>
      <c r="E44" s="4"/>
    </row>
    <row r="45" spans="1:5" ht="16.5" x14ac:dyDescent="0.3">
      <c r="A45" s="1"/>
      <c r="B45" s="12"/>
      <c r="C45" s="3"/>
      <c r="D45" s="3"/>
      <c r="E45" s="4"/>
    </row>
    <row r="46" spans="1:5" ht="16.5" x14ac:dyDescent="0.3">
      <c r="A46" s="5"/>
      <c r="B46" s="13"/>
      <c r="C46" s="3"/>
      <c r="D46" s="3"/>
      <c r="E46" s="4"/>
    </row>
    <row r="47" spans="1:5" ht="16.5" x14ac:dyDescent="0.3">
      <c r="A47" s="5"/>
      <c r="B47" s="2"/>
      <c r="C47" s="3"/>
      <c r="D47" s="3"/>
      <c r="E47" s="4"/>
    </row>
    <row r="48" spans="1:5" ht="16.5" x14ac:dyDescent="0.3">
      <c r="A48" s="1"/>
      <c r="B48" s="3"/>
      <c r="C48" s="3"/>
      <c r="D48" s="3"/>
      <c r="E48" s="4"/>
    </row>
    <row r="49" spans="1:5" ht="16.5" x14ac:dyDescent="0.3">
      <c r="A49" s="1"/>
      <c r="B49" s="3"/>
      <c r="C49" s="3"/>
      <c r="D49" s="3"/>
      <c r="E49" s="4"/>
    </row>
    <row r="50" spans="1:5" ht="16.5" x14ac:dyDescent="0.3">
      <c r="A50" s="1"/>
      <c r="B50" s="3"/>
      <c r="C50" s="3"/>
      <c r="D50" s="3"/>
      <c r="E50" s="4"/>
    </row>
    <row r="51" spans="1:5" ht="16.5" x14ac:dyDescent="0.3">
      <c r="A51" s="1"/>
      <c r="B51" s="3"/>
      <c r="C51" s="3"/>
      <c r="D51" s="3"/>
      <c r="E51" s="4"/>
    </row>
    <row r="52" spans="1:5" ht="16.5" x14ac:dyDescent="0.3">
      <c r="A52" s="1"/>
      <c r="B52" s="15"/>
      <c r="C52" s="3"/>
      <c r="D52" s="3"/>
      <c r="E52" s="4"/>
    </row>
    <row r="53" spans="1:5" ht="16.5" x14ac:dyDescent="0.3">
      <c r="A53" s="5"/>
      <c r="B53" s="16"/>
      <c r="C53" s="3"/>
      <c r="D53" s="3"/>
      <c r="E53" s="4"/>
    </row>
    <row r="54" spans="1:5" ht="16.5" x14ac:dyDescent="0.3">
      <c r="A54" s="5"/>
      <c r="B54" s="16"/>
      <c r="C54" s="3"/>
      <c r="D54" s="3"/>
      <c r="E54" s="4"/>
    </row>
    <row r="55" spans="1:5" ht="16.5" x14ac:dyDescent="0.3">
      <c r="A55" s="5"/>
      <c r="B55" s="14"/>
      <c r="C55" s="3"/>
      <c r="D55" s="3"/>
      <c r="E55" s="4"/>
    </row>
    <row r="56" spans="1:5" ht="16.5" x14ac:dyDescent="0.3">
      <c r="A56" s="1"/>
      <c r="B56" s="3"/>
      <c r="C56" s="3"/>
      <c r="D56" s="3"/>
      <c r="E56" s="4"/>
    </row>
    <row r="57" spans="1:5" ht="16.5" x14ac:dyDescent="0.3">
      <c r="A57" s="1"/>
      <c r="B57" s="3"/>
      <c r="C57" s="3"/>
      <c r="D57" s="3"/>
      <c r="E57" s="4"/>
    </row>
    <row r="58" spans="1:5" ht="16.5" x14ac:dyDescent="0.3">
      <c r="A58" s="1"/>
      <c r="B58" s="3"/>
      <c r="C58" s="3"/>
      <c r="D58" s="3"/>
      <c r="E58" s="4"/>
    </row>
    <row r="59" spans="1:5" ht="16.5" x14ac:dyDescent="0.3">
      <c r="A59" s="1"/>
      <c r="B59" s="2"/>
      <c r="C59" s="3"/>
      <c r="D59" s="3"/>
      <c r="E59" s="4"/>
    </row>
    <row r="60" spans="1:5" ht="16.5" x14ac:dyDescent="0.3">
      <c r="A60" s="9"/>
      <c r="B60" s="3"/>
      <c r="C60" s="3"/>
      <c r="D60" s="3"/>
      <c r="E60" s="4"/>
    </row>
    <row r="61" spans="1:5" ht="16.5" x14ac:dyDescent="0.3">
      <c r="A61" s="9"/>
      <c r="B61" s="3"/>
      <c r="C61" s="3"/>
      <c r="D61" s="3"/>
      <c r="E61" s="4"/>
    </row>
    <row r="62" spans="1:5" ht="16.5" x14ac:dyDescent="0.3">
      <c r="A62" s="6"/>
      <c r="B62" s="3"/>
      <c r="C62" s="3"/>
      <c r="D62" s="3"/>
      <c r="E62" s="4"/>
    </row>
    <row r="63" spans="1:5" ht="16.5" x14ac:dyDescent="0.3">
      <c r="A63" s="1"/>
      <c r="B63" s="3"/>
      <c r="C63" s="3"/>
      <c r="D63" s="3"/>
      <c r="E63" s="4"/>
    </row>
    <row r="64" spans="1:5" ht="16.5" x14ac:dyDescent="0.3">
      <c r="A64" s="1"/>
      <c r="B64" s="3"/>
      <c r="C64" s="3"/>
      <c r="D64" s="3"/>
      <c r="E64" s="4"/>
    </row>
    <row r="65" spans="1:5" ht="16.5" x14ac:dyDescent="0.3">
      <c r="A65" s="1"/>
      <c r="B65" s="3"/>
      <c r="C65" s="3"/>
      <c r="D65" s="3"/>
      <c r="E65" s="4"/>
    </row>
    <row r="66" spans="1:5" ht="16.5" x14ac:dyDescent="0.3">
      <c r="A66" s="1"/>
      <c r="B66" s="3"/>
      <c r="C66" s="3"/>
      <c r="D66" s="3"/>
      <c r="E66" s="4"/>
    </row>
    <row r="67" spans="1:5" ht="18.75" x14ac:dyDescent="0.3">
      <c r="A67" s="10"/>
      <c r="B67" s="3"/>
      <c r="C67" s="3"/>
      <c r="D67" s="7"/>
      <c r="E67" s="4"/>
    </row>
    <row r="68" spans="1:5" ht="18.75" x14ac:dyDescent="0.3">
      <c r="A68" s="11"/>
      <c r="B68" s="3"/>
      <c r="C68" s="3"/>
      <c r="D68" s="3"/>
      <c r="E68" s="4"/>
    </row>
    <row r="69" spans="1:5" ht="18.75" x14ac:dyDescent="0.3">
      <c r="A69" s="8"/>
      <c r="B69" s="3"/>
      <c r="C69" s="3"/>
      <c r="D69" s="3"/>
      <c r="E69" s="4"/>
    </row>
    <row r="70" spans="1:5" ht="16.5" x14ac:dyDescent="0.3">
      <c r="A70" s="1"/>
      <c r="B70" s="3"/>
      <c r="C70" s="3"/>
      <c r="D70" s="3"/>
      <c r="E70" s="4"/>
    </row>
    <row r="71" spans="1:5" ht="16.5" x14ac:dyDescent="0.3">
      <c r="A71" s="1"/>
      <c r="B71" s="3"/>
      <c r="C71" s="3"/>
      <c r="D71" s="3"/>
      <c r="E71" s="4"/>
    </row>
    <row r="72" spans="1:5" ht="16.5" x14ac:dyDescent="0.3">
      <c r="A72" s="1"/>
      <c r="B72" s="3"/>
      <c r="C72" s="3"/>
      <c r="D72" s="3"/>
      <c r="E72" s="4"/>
    </row>
    <row r="73" spans="1:5" ht="16.5" x14ac:dyDescent="0.3">
      <c r="A73" s="1"/>
      <c r="B73" s="3"/>
      <c r="C73" s="3"/>
      <c r="D73" s="3"/>
      <c r="E73" s="4"/>
    </row>
    <row r="74" spans="1:5" ht="16.5" x14ac:dyDescent="0.3">
      <c r="A74" s="1"/>
      <c r="B74" s="2"/>
      <c r="C74" s="3"/>
      <c r="D74" s="3"/>
      <c r="E74" s="4"/>
    </row>
    <row r="75" spans="1:5" ht="16.5" x14ac:dyDescent="0.3">
      <c r="A75" s="9"/>
      <c r="B75" s="3"/>
      <c r="C75" s="3"/>
      <c r="D75" s="3"/>
      <c r="E75" s="4"/>
    </row>
    <row r="76" spans="1:5" ht="16.5" x14ac:dyDescent="0.3">
      <c r="A76" s="9"/>
      <c r="B76" s="3"/>
      <c r="C76" s="3"/>
      <c r="D76" s="3"/>
      <c r="E76" s="4"/>
    </row>
    <row r="77" spans="1:5" ht="16.5" x14ac:dyDescent="0.3">
      <c r="A77" s="9"/>
      <c r="B77" s="3"/>
      <c r="C77" s="3"/>
      <c r="D77" s="3"/>
      <c r="E77" s="4"/>
    </row>
    <row r="78" spans="1:5" ht="16.5" x14ac:dyDescent="0.3">
      <c r="A78" s="1"/>
      <c r="B78" s="2"/>
      <c r="C78" s="3"/>
      <c r="D78" s="3"/>
      <c r="E78" s="4"/>
    </row>
    <row r="79" spans="1:5" ht="16.5" x14ac:dyDescent="0.3">
      <c r="A79" s="5"/>
      <c r="B79" s="2"/>
      <c r="C79" s="3"/>
      <c r="D79" s="3"/>
      <c r="E79" s="4"/>
    </row>
    <row r="80" spans="1:5" ht="16.5" x14ac:dyDescent="0.3">
      <c r="A80" s="5"/>
      <c r="B80" s="2"/>
      <c r="C80" s="3"/>
      <c r="D80" s="3"/>
      <c r="E80" s="4"/>
    </row>
    <row r="81" spans="1:5" ht="16.5" x14ac:dyDescent="0.3">
      <c r="A81" s="5"/>
      <c r="B81" s="2"/>
      <c r="C81" s="3"/>
      <c r="D81" s="3"/>
      <c r="E81" s="4"/>
    </row>
    <row r="82" spans="1:5" ht="16.5" x14ac:dyDescent="0.3">
      <c r="A82" s="9"/>
      <c r="B82" s="3"/>
      <c r="C82" s="3"/>
      <c r="D82" s="3"/>
      <c r="E82" s="4"/>
    </row>
    <row r="83" spans="1:5" ht="16.5" x14ac:dyDescent="0.3">
      <c r="A83" s="9"/>
      <c r="B83" s="3"/>
      <c r="C83" s="3"/>
      <c r="D83" s="3"/>
      <c r="E83" s="4"/>
    </row>
    <row r="84" spans="1:5" ht="16.5" x14ac:dyDescent="0.3">
      <c r="A84" s="9"/>
      <c r="B84" s="3"/>
      <c r="C84" s="3"/>
      <c r="D84" s="3"/>
      <c r="E84" s="4"/>
    </row>
    <row r="85" spans="1:5" ht="16.5" x14ac:dyDescent="0.3">
      <c r="A85" s="9"/>
      <c r="B85" s="3"/>
      <c r="C85" s="3"/>
      <c r="D85" s="3"/>
      <c r="E85" s="4"/>
    </row>
    <row r="86" spans="1:5" ht="16.5" x14ac:dyDescent="0.3">
      <c r="A86" s="9"/>
      <c r="B86" s="3"/>
      <c r="C86" s="3"/>
      <c r="D86" s="3"/>
      <c r="E86" s="4"/>
    </row>
    <row r="87" spans="1:5" ht="16.5" x14ac:dyDescent="0.3">
      <c r="A87" s="9"/>
      <c r="B87" s="3"/>
      <c r="C87" s="3"/>
      <c r="D87" s="3"/>
      <c r="E87" s="4"/>
    </row>
    <row r="88" spans="1:5" ht="16.5" x14ac:dyDescent="0.3">
      <c r="A88" s="1"/>
      <c r="B88" s="2"/>
      <c r="C88" s="3"/>
      <c r="D88" s="3"/>
      <c r="E88" s="4"/>
    </row>
  </sheetData>
  <customSheetViews>
    <customSheetView guid="{7E88F4A6-7CEC-48BB-994D-F2F84A458A29}" scale="115" showPageBreaks="1" view="pageBreakPreview">
      <selection activeCell="F23" sqref="F23"/>
      <pageMargins left="0.7" right="0.7" top="0.75" bottom="0.75" header="0.3" footer="0.3"/>
      <pageSetup paperSize="9" orientation="portrait" verticalDpi="0" r:id="rId1"/>
    </customSheetView>
    <customSheetView guid="{2616B9DC-4FF5-4EA7-9EFC-ACE65B7703BF}" scale="115" showPageBreaks="1" view="pageBreakPreview">
      <selection activeCell="F23" sqref="F23"/>
      <pageMargins left="0.7" right="0.7" top="0.75" bottom="0.75" header="0.3" footer="0.3"/>
      <pageSetup paperSize="9" orientation="portrait" verticalDpi="0" r:id="rId2"/>
    </customSheetView>
  </customSheetView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E6602-45F5-400E-BBAB-31E32409E122}">
  <dimension ref="A1:A150"/>
  <sheetViews>
    <sheetView view="pageBreakPreview" topLeftCell="A121" zoomScaleNormal="115" zoomScaleSheetLayoutView="100" workbookViewId="0">
      <selection activeCell="H74" sqref="H74"/>
    </sheetView>
  </sheetViews>
  <sheetFormatPr defaultRowHeight="15" x14ac:dyDescent="0.25"/>
  <cols>
    <col min="1" max="1" width="80.85546875" style="50" customWidth="1"/>
  </cols>
  <sheetData>
    <row r="1" spans="1:1" x14ac:dyDescent="0.25">
      <c r="A1" s="47" t="s">
        <v>43</v>
      </c>
    </row>
    <row r="2" spans="1:1" x14ac:dyDescent="0.25">
      <c r="A2" s="45"/>
    </row>
    <row r="3" spans="1:1" x14ac:dyDescent="0.25">
      <c r="A3" s="47" t="s">
        <v>44</v>
      </c>
    </row>
    <row r="4" spans="1:1" x14ac:dyDescent="0.25">
      <c r="A4" s="47"/>
    </row>
    <row r="5" spans="1:1" ht="63.75" x14ac:dyDescent="0.25">
      <c r="A5" s="45" t="s">
        <v>45</v>
      </c>
    </row>
    <row r="6" spans="1:1" ht="51" x14ac:dyDescent="0.25">
      <c r="A6" s="45" t="s">
        <v>46</v>
      </c>
    </row>
    <row r="7" spans="1:1" ht="63.75" x14ac:dyDescent="0.25">
      <c r="A7" s="45" t="s">
        <v>47</v>
      </c>
    </row>
    <row r="8" spans="1:1" ht="51" x14ac:dyDescent="0.25">
      <c r="A8" s="45" t="s">
        <v>48</v>
      </c>
    </row>
    <row r="9" spans="1:1" ht="51" x14ac:dyDescent="0.25">
      <c r="A9" s="45" t="s">
        <v>49</v>
      </c>
    </row>
    <row r="10" spans="1:1" ht="63.75" x14ac:dyDescent="0.25">
      <c r="A10" s="45" t="s">
        <v>50</v>
      </c>
    </row>
    <row r="11" spans="1:1" ht="25.5" x14ac:dyDescent="0.25">
      <c r="A11" s="45" t="s">
        <v>51</v>
      </c>
    </row>
    <row r="12" spans="1:1" ht="25.5" x14ac:dyDescent="0.25">
      <c r="A12" s="45" t="s">
        <v>52</v>
      </c>
    </row>
    <row r="13" spans="1:1" ht="25.5" x14ac:dyDescent="0.25">
      <c r="A13" s="45" t="s">
        <v>53</v>
      </c>
    </row>
    <row r="14" spans="1:1" ht="38.25" x14ac:dyDescent="0.25">
      <c r="A14" s="45" t="s">
        <v>54</v>
      </c>
    </row>
    <row r="15" spans="1:1" x14ac:dyDescent="0.25">
      <c r="A15" s="45"/>
    </row>
    <row r="16" spans="1:1" ht="102.75" thickBot="1" x14ac:dyDescent="0.3">
      <c r="A16" s="46" t="s">
        <v>55</v>
      </c>
    </row>
    <row r="17" spans="1:1" ht="15.75" thickTop="1" x14ac:dyDescent="0.25"/>
    <row r="19" spans="1:1" x14ac:dyDescent="0.25">
      <c r="A19" s="47" t="s">
        <v>56</v>
      </c>
    </row>
    <row r="20" spans="1:1" x14ac:dyDescent="0.25">
      <c r="A20" s="45"/>
    </row>
    <row r="21" spans="1:1" x14ac:dyDescent="0.25">
      <c r="A21" s="47" t="s">
        <v>57</v>
      </c>
    </row>
    <row r="22" spans="1:1" x14ac:dyDescent="0.25">
      <c r="A22" s="45"/>
    </row>
    <row r="23" spans="1:1" ht="63.75" x14ac:dyDescent="0.25">
      <c r="A23" s="45" t="s">
        <v>58</v>
      </c>
    </row>
    <row r="24" spans="1:1" ht="89.25" x14ac:dyDescent="0.25">
      <c r="A24" s="45" t="s">
        <v>59</v>
      </c>
    </row>
    <row r="25" spans="1:1" x14ac:dyDescent="0.25">
      <c r="A25" s="45"/>
    </row>
    <row r="26" spans="1:1" x14ac:dyDescent="0.25">
      <c r="A26" s="45" t="s">
        <v>60</v>
      </c>
    </row>
    <row r="27" spans="1:1" x14ac:dyDescent="0.25">
      <c r="A27" s="45"/>
    </row>
    <row r="28" spans="1:1" ht="38.25" x14ac:dyDescent="0.25">
      <c r="A28" s="45" t="s">
        <v>61</v>
      </c>
    </row>
    <row r="29" spans="1:1" x14ac:dyDescent="0.25">
      <c r="A29" s="45" t="s">
        <v>62</v>
      </c>
    </row>
    <row r="30" spans="1:1" ht="25.5" x14ac:dyDescent="0.25">
      <c r="A30" s="45" t="s">
        <v>63</v>
      </c>
    </row>
    <row r="31" spans="1:1" ht="38.25" x14ac:dyDescent="0.25">
      <c r="A31" s="45" t="s">
        <v>64</v>
      </c>
    </row>
    <row r="32" spans="1:1" ht="25.5" x14ac:dyDescent="0.25">
      <c r="A32" s="45" t="s">
        <v>65</v>
      </c>
    </row>
    <row r="33" spans="1:1" x14ac:dyDescent="0.25">
      <c r="A33" s="45" t="s">
        <v>66</v>
      </c>
    </row>
    <row r="34" spans="1:1" x14ac:dyDescent="0.25">
      <c r="A34" s="45"/>
    </row>
    <row r="35" spans="1:1" x14ac:dyDescent="0.25">
      <c r="A35" s="45" t="s">
        <v>67</v>
      </c>
    </row>
    <row r="36" spans="1:1" ht="63.75" x14ac:dyDescent="0.25">
      <c r="A36" s="45" t="s">
        <v>68</v>
      </c>
    </row>
    <row r="37" spans="1:1" x14ac:dyDescent="0.25">
      <c r="A37" s="45"/>
    </row>
    <row r="38" spans="1:1" x14ac:dyDescent="0.25">
      <c r="A38" s="45" t="s">
        <v>69</v>
      </c>
    </row>
    <row r="39" spans="1:1" ht="38.25" x14ac:dyDescent="0.25">
      <c r="A39" s="45" t="s">
        <v>70</v>
      </c>
    </row>
    <row r="40" spans="1:1" x14ac:dyDescent="0.25">
      <c r="A40" s="47"/>
    </row>
    <row r="41" spans="1:1" x14ac:dyDescent="0.25">
      <c r="A41" s="45" t="s">
        <v>71</v>
      </c>
    </row>
    <row r="42" spans="1:1" ht="25.5" x14ac:dyDescent="0.25">
      <c r="A42" s="45" t="s">
        <v>72</v>
      </c>
    </row>
    <row r="43" spans="1:1" x14ac:dyDescent="0.25">
      <c r="A43" s="45"/>
    </row>
    <row r="44" spans="1:1" x14ac:dyDescent="0.25">
      <c r="A44" s="45"/>
    </row>
    <row r="45" spans="1:1" x14ac:dyDescent="0.25">
      <c r="A45" s="47" t="s">
        <v>73</v>
      </c>
    </row>
    <row r="46" spans="1:1" x14ac:dyDescent="0.25">
      <c r="A46" s="45"/>
    </row>
    <row r="47" spans="1:1" ht="178.5" x14ac:dyDescent="0.25">
      <c r="A47" s="45" t="s">
        <v>149</v>
      </c>
    </row>
    <row r="48" spans="1:1" x14ac:dyDescent="0.25">
      <c r="A48" s="45"/>
    </row>
    <row r="49" spans="1:1" x14ac:dyDescent="0.25">
      <c r="A49" s="47" t="s">
        <v>74</v>
      </c>
    </row>
    <row r="50" spans="1:1" x14ac:dyDescent="0.25">
      <c r="A50" s="47"/>
    </row>
    <row r="51" spans="1:1" ht="38.25" x14ac:dyDescent="0.25">
      <c r="A51" s="45" t="s">
        <v>150</v>
      </c>
    </row>
    <row r="52" spans="1:1" x14ac:dyDescent="0.25">
      <c r="A52" s="45"/>
    </row>
    <row r="53" spans="1:1" x14ac:dyDescent="0.25">
      <c r="A53" s="47" t="s">
        <v>151</v>
      </c>
    </row>
    <row r="54" spans="1:1" ht="76.5" x14ac:dyDescent="0.25">
      <c r="A54" s="45" t="s">
        <v>76</v>
      </c>
    </row>
    <row r="55" spans="1:1" ht="51" x14ac:dyDescent="0.25">
      <c r="A55" s="45" t="s">
        <v>77</v>
      </c>
    </row>
    <row r="56" spans="1:1" ht="63.75" x14ac:dyDescent="0.25">
      <c r="A56" s="45" t="s">
        <v>78</v>
      </c>
    </row>
    <row r="57" spans="1:1" ht="204" x14ac:dyDescent="0.25">
      <c r="A57" s="48" t="s">
        <v>79</v>
      </c>
    </row>
    <row r="58" spans="1:1" ht="38.25" x14ac:dyDescent="0.25">
      <c r="A58" s="48" t="s">
        <v>80</v>
      </c>
    </row>
    <row r="59" spans="1:1" ht="51" x14ac:dyDescent="0.25">
      <c r="A59" s="48" t="s">
        <v>152</v>
      </c>
    </row>
    <row r="60" spans="1:1" x14ac:dyDescent="0.25">
      <c r="A60" s="48"/>
    </row>
    <row r="61" spans="1:1" x14ac:dyDescent="0.25">
      <c r="A61" s="45" t="s">
        <v>81</v>
      </c>
    </row>
    <row r="62" spans="1:1" x14ac:dyDescent="0.25">
      <c r="A62" s="45"/>
    </row>
    <row r="63" spans="1:1" x14ac:dyDescent="0.25">
      <c r="A63" s="47" t="s">
        <v>82</v>
      </c>
    </row>
    <row r="64" spans="1:1" ht="38.25" x14ac:dyDescent="0.25">
      <c r="A64" s="48" t="s">
        <v>83</v>
      </c>
    </row>
    <row r="65" spans="1:1" ht="51" x14ac:dyDescent="0.25">
      <c r="A65" s="45" t="s">
        <v>84</v>
      </c>
    </row>
    <row r="66" spans="1:1" x14ac:dyDescent="0.25">
      <c r="A66" s="47" t="s">
        <v>85</v>
      </c>
    </row>
    <row r="67" spans="1:1" ht="51" x14ac:dyDescent="0.25">
      <c r="A67" s="48" t="s">
        <v>86</v>
      </c>
    </row>
    <row r="68" spans="1:1" x14ac:dyDescent="0.25">
      <c r="A68" s="47" t="s">
        <v>87</v>
      </c>
    </row>
    <row r="69" spans="1:1" ht="51" x14ac:dyDescent="0.25">
      <c r="A69" s="48" t="s">
        <v>88</v>
      </c>
    </row>
    <row r="70" spans="1:1" ht="38.25" x14ac:dyDescent="0.25">
      <c r="A70" s="49" t="s">
        <v>89</v>
      </c>
    </row>
    <row r="71" spans="1:1" ht="204" x14ac:dyDescent="0.25">
      <c r="A71" s="49" t="s">
        <v>90</v>
      </c>
    </row>
    <row r="72" spans="1:1" ht="127.5" x14ac:dyDescent="0.25">
      <c r="A72" s="45" t="s">
        <v>153</v>
      </c>
    </row>
    <row r="73" spans="1:1" x14ac:dyDescent="0.25">
      <c r="A73" s="47" t="s">
        <v>175</v>
      </c>
    </row>
    <row r="74" spans="1:1" ht="93.75" customHeight="1" x14ac:dyDescent="0.25">
      <c r="A74" s="45" t="s">
        <v>91</v>
      </c>
    </row>
    <row r="76" spans="1:1" x14ac:dyDescent="0.25">
      <c r="A76" s="47" t="s">
        <v>75</v>
      </c>
    </row>
    <row r="77" spans="1:1" x14ac:dyDescent="0.25">
      <c r="A77" s="45"/>
    </row>
    <row r="78" spans="1:1" ht="51" x14ac:dyDescent="0.25">
      <c r="A78" s="45" t="s">
        <v>92</v>
      </c>
    </row>
    <row r="79" spans="1:1" ht="25.5" x14ac:dyDescent="0.25">
      <c r="A79" s="45" t="s">
        <v>93</v>
      </c>
    </row>
    <row r="80" spans="1:1" x14ac:dyDescent="0.25">
      <c r="A80" s="45" t="s">
        <v>94</v>
      </c>
    </row>
    <row r="81" spans="1:1" x14ac:dyDescent="0.25">
      <c r="A81" s="45" t="s">
        <v>95</v>
      </c>
    </row>
    <row r="82" spans="1:1" x14ac:dyDescent="0.25">
      <c r="A82" s="45" t="s">
        <v>96</v>
      </c>
    </row>
    <row r="83" spans="1:1" x14ac:dyDescent="0.25">
      <c r="A83" s="45" t="s">
        <v>97</v>
      </c>
    </row>
    <row r="84" spans="1:1" x14ac:dyDescent="0.25">
      <c r="A84" s="45" t="s">
        <v>98</v>
      </c>
    </row>
    <row r="85" spans="1:1" x14ac:dyDescent="0.25">
      <c r="A85" s="45" t="s">
        <v>99</v>
      </c>
    </row>
    <row r="86" spans="1:1" x14ac:dyDescent="0.25">
      <c r="A86" s="45"/>
    </row>
    <row r="87" spans="1:1" x14ac:dyDescent="0.25">
      <c r="A87" s="45" t="s">
        <v>100</v>
      </c>
    </row>
    <row r="88" spans="1:1" x14ac:dyDescent="0.25">
      <c r="A88" s="45" t="s">
        <v>101</v>
      </c>
    </row>
    <row r="89" spans="1:1" x14ac:dyDescent="0.25">
      <c r="A89" s="45" t="s">
        <v>102</v>
      </c>
    </row>
    <row r="90" spans="1:1" x14ac:dyDescent="0.25">
      <c r="A90" s="45" t="s">
        <v>103</v>
      </c>
    </row>
    <row r="91" spans="1:1" x14ac:dyDescent="0.25">
      <c r="A91" s="45" t="s">
        <v>104</v>
      </c>
    </row>
    <row r="92" spans="1:1" x14ac:dyDescent="0.25">
      <c r="A92" s="45" t="s">
        <v>105</v>
      </c>
    </row>
    <row r="93" spans="1:1" x14ac:dyDescent="0.25">
      <c r="A93" s="45" t="s">
        <v>106</v>
      </c>
    </row>
    <row r="94" spans="1:1" x14ac:dyDescent="0.25">
      <c r="A94" s="45" t="s">
        <v>107</v>
      </c>
    </row>
    <row r="95" spans="1:1" x14ac:dyDescent="0.25">
      <c r="A95" s="45" t="s">
        <v>108</v>
      </c>
    </row>
    <row r="96" spans="1:1" x14ac:dyDescent="0.25">
      <c r="A96" s="45"/>
    </row>
    <row r="97" spans="1:1" x14ac:dyDescent="0.25">
      <c r="A97" s="45" t="s">
        <v>109</v>
      </c>
    </row>
    <row r="98" spans="1:1" x14ac:dyDescent="0.25">
      <c r="A98" s="45"/>
    </row>
    <row r="99" spans="1:1" x14ac:dyDescent="0.25">
      <c r="A99" s="47" t="s">
        <v>110</v>
      </c>
    </row>
    <row r="100" spans="1:1" x14ac:dyDescent="0.25">
      <c r="A100" s="45"/>
    </row>
    <row r="101" spans="1:1" ht="25.5" x14ac:dyDescent="0.25">
      <c r="A101" s="45" t="s">
        <v>111</v>
      </c>
    </row>
    <row r="102" spans="1:1" ht="51" x14ac:dyDescent="0.25">
      <c r="A102" s="45" t="s">
        <v>112</v>
      </c>
    </row>
    <row r="103" spans="1:1" ht="51" x14ac:dyDescent="0.25">
      <c r="A103" s="45" t="s">
        <v>113</v>
      </c>
    </row>
    <row r="104" spans="1:1" ht="38.25" x14ac:dyDescent="0.25">
      <c r="A104" s="45" t="s">
        <v>114</v>
      </c>
    </row>
    <row r="105" spans="1:1" ht="51" x14ac:dyDescent="0.25">
      <c r="A105" s="45" t="s">
        <v>115</v>
      </c>
    </row>
    <row r="106" spans="1:1" x14ac:dyDescent="0.25">
      <c r="A106" s="45"/>
    </row>
    <row r="107" spans="1:1" x14ac:dyDescent="0.25">
      <c r="A107" s="45" t="s">
        <v>116</v>
      </c>
    </row>
    <row r="108" spans="1:1" x14ac:dyDescent="0.25">
      <c r="A108" s="45" t="s">
        <v>117</v>
      </c>
    </row>
    <row r="109" spans="1:1" x14ac:dyDescent="0.25">
      <c r="A109" s="45" t="s">
        <v>118</v>
      </c>
    </row>
    <row r="110" spans="1:1" x14ac:dyDescent="0.25">
      <c r="A110" s="45" t="s">
        <v>119</v>
      </c>
    </row>
    <row r="111" spans="1:1" x14ac:dyDescent="0.25">
      <c r="A111" s="45" t="s">
        <v>120</v>
      </c>
    </row>
    <row r="112" spans="1:1" x14ac:dyDescent="0.25">
      <c r="A112" s="45" t="s">
        <v>121</v>
      </c>
    </row>
    <row r="113" spans="1:1" x14ac:dyDescent="0.25">
      <c r="A113" s="45" t="s">
        <v>122</v>
      </c>
    </row>
    <row r="114" spans="1:1" x14ac:dyDescent="0.25">
      <c r="A114" s="45"/>
    </row>
    <row r="115" spans="1:1" ht="38.25" x14ac:dyDescent="0.25">
      <c r="A115" s="45" t="s">
        <v>123</v>
      </c>
    </row>
    <row r="116" spans="1:1" ht="25.5" x14ac:dyDescent="0.25">
      <c r="A116" s="45" t="s">
        <v>124</v>
      </c>
    </row>
    <row r="118" spans="1:1" x14ac:dyDescent="0.25">
      <c r="A118" s="47" t="s">
        <v>125</v>
      </c>
    </row>
    <row r="119" spans="1:1" x14ac:dyDescent="0.25">
      <c r="A119" s="47"/>
    </row>
    <row r="120" spans="1:1" ht="25.5" x14ac:dyDescent="0.25">
      <c r="A120" s="51" t="s">
        <v>126</v>
      </c>
    </row>
    <row r="121" spans="1:1" x14ac:dyDescent="0.25">
      <c r="A121" s="51" t="s">
        <v>127</v>
      </c>
    </row>
    <row r="122" spans="1:1" x14ac:dyDescent="0.25">
      <c r="A122" s="51" t="s">
        <v>154</v>
      </c>
    </row>
    <row r="123" spans="1:1" x14ac:dyDescent="0.25">
      <c r="A123" s="51" t="s">
        <v>128</v>
      </c>
    </row>
    <row r="124" spans="1:1" x14ac:dyDescent="0.25">
      <c r="A124" s="51" t="s">
        <v>129</v>
      </c>
    </row>
    <row r="125" spans="1:1" x14ac:dyDescent="0.25">
      <c r="A125" s="51" t="s">
        <v>130</v>
      </c>
    </row>
    <row r="126" spans="1:1" x14ac:dyDescent="0.25">
      <c r="A126" s="49" t="s">
        <v>131</v>
      </c>
    </row>
    <row r="127" spans="1:1" x14ac:dyDescent="0.25">
      <c r="A127" s="51" t="s">
        <v>132</v>
      </c>
    </row>
    <row r="128" spans="1:1" x14ac:dyDescent="0.25">
      <c r="A128" s="51"/>
    </row>
    <row r="129" spans="1:1" x14ac:dyDescent="0.25">
      <c r="A129" s="51" t="s">
        <v>133</v>
      </c>
    </row>
    <row r="130" spans="1:1" x14ac:dyDescent="0.25">
      <c r="A130" s="51" t="s">
        <v>134</v>
      </c>
    </row>
    <row r="131" spans="1:1" ht="51" x14ac:dyDescent="0.25">
      <c r="A131" s="51" t="s">
        <v>135</v>
      </c>
    </row>
    <row r="132" spans="1:1" ht="25.5" x14ac:dyDescent="0.25">
      <c r="A132" s="51" t="s">
        <v>136</v>
      </c>
    </row>
    <row r="133" spans="1:1" x14ac:dyDescent="0.25">
      <c r="A133" s="51"/>
    </row>
    <row r="134" spans="1:1" x14ac:dyDescent="0.25">
      <c r="A134" s="51" t="s">
        <v>117</v>
      </c>
    </row>
    <row r="135" spans="1:1" x14ac:dyDescent="0.25">
      <c r="A135" s="51" t="s">
        <v>137</v>
      </c>
    </row>
    <row r="136" spans="1:1" x14ac:dyDescent="0.25">
      <c r="A136" s="51" t="s">
        <v>138</v>
      </c>
    </row>
    <row r="137" spans="1:1" x14ac:dyDescent="0.25">
      <c r="A137" s="51" t="s">
        <v>139</v>
      </c>
    </row>
    <row r="138" spans="1:1" x14ac:dyDescent="0.25">
      <c r="A138" s="51" t="s">
        <v>104</v>
      </c>
    </row>
    <row r="139" spans="1:1" x14ac:dyDescent="0.25">
      <c r="A139" s="51" t="s">
        <v>140</v>
      </c>
    </row>
    <row r="140" spans="1:1" x14ac:dyDescent="0.25">
      <c r="A140" s="51" t="s">
        <v>141</v>
      </c>
    </row>
    <row r="141" spans="1:1" x14ac:dyDescent="0.25">
      <c r="A141" s="51" t="s">
        <v>142</v>
      </c>
    </row>
    <row r="142" spans="1:1" x14ac:dyDescent="0.25">
      <c r="A142" s="51" t="s">
        <v>143</v>
      </c>
    </row>
    <row r="143" spans="1:1" x14ac:dyDescent="0.25">
      <c r="A143" s="51" t="s">
        <v>144</v>
      </c>
    </row>
    <row r="144" spans="1:1" x14ac:dyDescent="0.25">
      <c r="A144" s="51" t="s">
        <v>145</v>
      </c>
    </row>
    <row r="145" spans="1:1" x14ac:dyDescent="0.25">
      <c r="A145" s="51" t="s">
        <v>146</v>
      </c>
    </row>
    <row r="146" spans="1:1" x14ac:dyDescent="0.25">
      <c r="A146" s="51" t="s">
        <v>147</v>
      </c>
    </row>
    <row r="147" spans="1:1" x14ac:dyDescent="0.25">
      <c r="A147" s="51" t="s">
        <v>148</v>
      </c>
    </row>
    <row r="148" spans="1:1" x14ac:dyDescent="0.25">
      <c r="A148" s="51"/>
    </row>
    <row r="149" spans="1:1" x14ac:dyDescent="0.25">
      <c r="A149" s="51" t="s">
        <v>109</v>
      </c>
    </row>
    <row r="150" spans="1:1" x14ac:dyDescent="0.25">
      <c r="A150" s="45"/>
    </row>
  </sheetData>
  <pageMargins left="0.7" right="0.7" top="0.75" bottom="0.75" header="0.3" footer="0.3"/>
  <pageSetup paperSize="9" orientation="portrait" r:id="rId1"/>
  <rowBreaks count="3" manualBreakCount="3">
    <brk id="18" max="16383" man="1"/>
    <brk id="44" max="16383" man="1"/>
    <brk id="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31"/>
  <sheetViews>
    <sheetView view="pageBreakPreview" zoomScale="130" zoomScaleNormal="100" zoomScaleSheetLayoutView="130" workbookViewId="0">
      <selection activeCell="H13" sqref="H13"/>
    </sheetView>
  </sheetViews>
  <sheetFormatPr defaultRowHeight="12.75" x14ac:dyDescent="0.2"/>
  <cols>
    <col min="1" max="1" width="3.140625" style="17" customWidth="1"/>
    <col min="2" max="2" width="45.28515625" style="17" customWidth="1"/>
    <col min="3" max="3" width="9.140625" style="18"/>
    <col min="4" max="4" width="9.140625" style="19"/>
    <col min="5" max="5" width="9.140625" style="20" customWidth="1"/>
    <col min="6" max="6" width="9.140625" style="21" customWidth="1"/>
    <col min="7" max="7" width="19.28515625" style="18" customWidth="1"/>
    <col min="8" max="16384" width="9.140625" style="18"/>
  </cols>
  <sheetData>
    <row r="1" spans="1:6" x14ac:dyDescent="0.2">
      <c r="B1" s="25" t="s">
        <v>14</v>
      </c>
    </row>
    <row r="2" spans="1:6" x14ac:dyDescent="0.2">
      <c r="B2" s="25"/>
    </row>
    <row r="3" spans="1:6" x14ac:dyDescent="0.2">
      <c r="B3" s="17" t="s">
        <v>23</v>
      </c>
    </row>
    <row r="4" spans="1:6" x14ac:dyDescent="0.2">
      <c r="B4" s="17" t="s">
        <v>38</v>
      </c>
    </row>
    <row r="6" spans="1:6" ht="6.75" customHeight="1" x14ac:dyDescent="0.2"/>
    <row r="7" spans="1:6" ht="98.25" customHeight="1" x14ac:dyDescent="0.2">
      <c r="B7" s="54" t="s">
        <v>183</v>
      </c>
      <c r="C7" s="54"/>
      <c r="D7" s="54"/>
      <c r="E7" s="54"/>
      <c r="F7" s="54"/>
    </row>
    <row r="10" spans="1:6" x14ac:dyDescent="0.2">
      <c r="A10" s="43" t="s">
        <v>18</v>
      </c>
      <c r="B10" s="25" t="s">
        <v>19</v>
      </c>
    </row>
    <row r="13" spans="1:6" ht="119.25" customHeight="1" x14ac:dyDescent="0.2">
      <c r="A13" s="42">
        <v>1</v>
      </c>
      <c r="B13" s="35" t="s">
        <v>176</v>
      </c>
    </row>
    <row r="14" spans="1:6" x14ac:dyDescent="0.2">
      <c r="B14" s="35" t="s">
        <v>0</v>
      </c>
    </row>
    <row r="15" spans="1:6" x14ac:dyDescent="0.2">
      <c r="B15" s="35" t="s">
        <v>1</v>
      </c>
    </row>
    <row r="16" spans="1:6" x14ac:dyDescent="0.2">
      <c r="B16" s="35" t="s">
        <v>2</v>
      </c>
    </row>
    <row r="17" spans="1:6" ht="15" x14ac:dyDescent="0.2">
      <c r="B17" s="35" t="s">
        <v>3</v>
      </c>
      <c r="C17" s="23" t="s">
        <v>15</v>
      </c>
      <c r="D17" s="24">
        <v>14.5</v>
      </c>
      <c r="F17" s="21">
        <f>E17*D17</f>
        <v>0</v>
      </c>
    </row>
    <row r="18" spans="1:6" ht="15" x14ac:dyDescent="0.2">
      <c r="B18" s="35" t="s">
        <v>4</v>
      </c>
      <c r="C18" s="23" t="s">
        <v>16</v>
      </c>
      <c r="D18" s="24">
        <v>2</v>
      </c>
      <c r="F18" s="21">
        <f>E18*D18</f>
        <v>0</v>
      </c>
    </row>
    <row r="19" spans="1:6" ht="15" x14ac:dyDescent="0.2">
      <c r="B19" s="35" t="s">
        <v>24</v>
      </c>
      <c r="C19" s="23" t="s">
        <v>16</v>
      </c>
      <c r="D19" s="29">
        <v>3</v>
      </c>
      <c r="F19" s="21">
        <f>E19*D19</f>
        <v>0</v>
      </c>
    </row>
    <row r="20" spans="1:6" ht="15" x14ac:dyDescent="0.2">
      <c r="B20" s="35" t="s">
        <v>25</v>
      </c>
      <c r="C20" s="23" t="s">
        <v>16</v>
      </c>
      <c r="D20" s="29">
        <v>3</v>
      </c>
      <c r="F20" s="21">
        <f>E20*D20</f>
        <v>0</v>
      </c>
    </row>
    <row r="21" spans="1:6" x14ac:dyDescent="0.2">
      <c r="B21" s="35"/>
      <c r="C21" s="23"/>
      <c r="D21" s="29"/>
    </row>
    <row r="22" spans="1:6" ht="53.25" x14ac:dyDescent="0.2">
      <c r="A22" s="42">
        <f>MAX(A10:A$21)+1</f>
        <v>2</v>
      </c>
      <c r="B22" s="35" t="s">
        <v>177</v>
      </c>
      <c r="D22" s="52"/>
    </row>
    <row r="23" spans="1:6" ht="15" x14ac:dyDescent="0.2">
      <c r="C23" s="22" t="s">
        <v>16</v>
      </c>
      <c r="D23" s="29">
        <v>3</v>
      </c>
      <c r="F23" s="21">
        <f>E23*D23</f>
        <v>0</v>
      </c>
    </row>
    <row r="24" spans="1:6" x14ac:dyDescent="0.2">
      <c r="B24" s="35"/>
      <c r="C24" s="23"/>
      <c r="D24" s="24"/>
    </row>
    <row r="25" spans="1:6" ht="54.75" customHeight="1" x14ac:dyDescent="0.2">
      <c r="A25" s="42">
        <f>MAX(A13:A$24)+1</f>
        <v>3</v>
      </c>
      <c r="B25" s="35" t="s">
        <v>178</v>
      </c>
    </row>
    <row r="26" spans="1:6" ht="15" x14ac:dyDescent="0.2">
      <c r="C26" s="22" t="s">
        <v>16</v>
      </c>
      <c r="D26" s="24">
        <v>0.3</v>
      </c>
      <c r="F26" s="21">
        <f>E26*D26</f>
        <v>0</v>
      </c>
    </row>
    <row r="27" spans="1:6" x14ac:dyDescent="0.2">
      <c r="B27" s="35"/>
      <c r="C27" s="23"/>
      <c r="D27" s="24"/>
    </row>
    <row r="28" spans="1:6" ht="69.75" customHeight="1" x14ac:dyDescent="0.2">
      <c r="A28" s="42">
        <f>MAX(A16:A$27)+1</f>
        <v>4</v>
      </c>
      <c r="B28" s="35" t="s">
        <v>179</v>
      </c>
    </row>
    <row r="29" spans="1:6" ht="15" x14ac:dyDescent="0.2">
      <c r="C29" s="22" t="s">
        <v>16</v>
      </c>
      <c r="D29" s="24">
        <v>1.5</v>
      </c>
      <c r="F29" s="21">
        <f>E29*D29</f>
        <v>0</v>
      </c>
    </row>
    <row r="30" spans="1:6" x14ac:dyDescent="0.2">
      <c r="B30" s="35"/>
      <c r="C30" s="23"/>
      <c r="D30" s="24"/>
    </row>
    <row r="32" spans="1:6" s="26" customFormat="1" x14ac:dyDescent="0.2">
      <c r="A32" s="43" t="s">
        <v>18</v>
      </c>
      <c r="B32" s="25" t="s">
        <v>20</v>
      </c>
      <c r="D32" s="27"/>
      <c r="E32" s="21"/>
      <c r="F32" s="21">
        <f>SUM(F11:F31)</f>
        <v>0</v>
      </c>
    </row>
    <row r="35" spans="1:6" x14ac:dyDescent="0.2">
      <c r="A35" s="25" t="s">
        <v>156</v>
      </c>
      <c r="B35" s="25" t="s">
        <v>29</v>
      </c>
    </row>
    <row r="37" spans="1:6" ht="144.75" x14ac:dyDescent="0.2">
      <c r="A37" s="42">
        <v>1</v>
      </c>
      <c r="B37" s="36" t="s">
        <v>180</v>
      </c>
    </row>
    <row r="38" spans="1:6" ht="38.25" x14ac:dyDescent="0.2">
      <c r="A38" s="42"/>
      <c r="B38" s="44" t="s">
        <v>35</v>
      </c>
    </row>
    <row r="39" spans="1:6" ht="15" x14ac:dyDescent="0.2">
      <c r="B39" s="36" t="s">
        <v>5</v>
      </c>
      <c r="C39" s="23" t="s">
        <v>16</v>
      </c>
      <c r="D39" s="24">
        <v>0.3</v>
      </c>
      <c r="F39" s="21">
        <f>E39*D39</f>
        <v>0</v>
      </c>
    </row>
    <row r="40" spans="1:6" ht="15" x14ac:dyDescent="0.2">
      <c r="B40" s="36" t="s">
        <v>6</v>
      </c>
      <c r="C40" s="23" t="s">
        <v>15</v>
      </c>
      <c r="D40" s="24">
        <v>1</v>
      </c>
      <c r="F40" s="21">
        <f>E40*D40</f>
        <v>0</v>
      </c>
    </row>
    <row r="41" spans="1:6" x14ac:dyDescent="0.2">
      <c r="B41" s="37"/>
    </row>
    <row r="42" spans="1:6" ht="183" x14ac:dyDescent="0.2">
      <c r="A42" s="42">
        <f>MAX(A$37:A41)+1</f>
        <v>2</v>
      </c>
      <c r="B42" s="36" t="s">
        <v>181</v>
      </c>
    </row>
    <row r="43" spans="1:6" ht="38.25" x14ac:dyDescent="0.2">
      <c r="A43" s="42"/>
      <c r="B43" s="44" t="s">
        <v>35</v>
      </c>
    </row>
    <row r="44" spans="1:6" ht="15" x14ac:dyDescent="0.2">
      <c r="B44" s="36" t="s">
        <v>5</v>
      </c>
      <c r="C44" s="23" t="s">
        <v>16</v>
      </c>
      <c r="D44" s="24">
        <v>1</v>
      </c>
      <c r="F44" s="21">
        <f>E44*D44</f>
        <v>0</v>
      </c>
    </row>
    <row r="45" spans="1:6" ht="15" x14ac:dyDescent="0.2">
      <c r="B45" s="36" t="s">
        <v>6</v>
      </c>
      <c r="C45" s="23" t="s">
        <v>15</v>
      </c>
      <c r="D45" s="24">
        <v>13</v>
      </c>
      <c r="F45" s="21">
        <f>E45*D45</f>
        <v>0</v>
      </c>
    </row>
    <row r="46" spans="1:6" x14ac:dyDescent="0.2">
      <c r="B46" s="37"/>
    </row>
    <row r="47" spans="1:6" ht="157.5" x14ac:dyDescent="0.2">
      <c r="A47" s="42">
        <f>MAX(A$37:A46)+1</f>
        <v>3</v>
      </c>
      <c r="B47" s="36" t="s">
        <v>26</v>
      </c>
    </row>
    <row r="48" spans="1:6" ht="15" x14ac:dyDescent="0.2">
      <c r="B48" s="35" t="s">
        <v>5</v>
      </c>
      <c r="C48" s="23" t="s">
        <v>16</v>
      </c>
      <c r="D48" s="24">
        <v>0.25</v>
      </c>
      <c r="F48" s="21">
        <f>E48*D48</f>
        <v>0</v>
      </c>
    </row>
    <row r="49" spans="1:6" ht="15" x14ac:dyDescent="0.2">
      <c r="B49" s="35" t="s">
        <v>6</v>
      </c>
      <c r="C49" s="23" t="s">
        <v>15</v>
      </c>
      <c r="D49" s="24">
        <v>2</v>
      </c>
      <c r="F49" s="21">
        <f>E49*D49</f>
        <v>0</v>
      </c>
    </row>
    <row r="50" spans="1:6" x14ac:dyDescent="0.2">
      <c r="B50" s="35"/>
      <c r="C50" s="23"/>
      <c r="D50" s="24"/>
    </row>
    <row r="51" spans="1:6" x14ac:dyDescent="0.2">
      <c r="B51" s="35"/>
      <c r="C51" s="23"/>
      <c r="D51" s="24"/>
    </row>
    <row r="52" spans="1:6" ht="170.25" x14ac:dyDescent="0.2">
      <c r="A52" s="42">
        <f>MAX(A$37:A51)+1</f>
        <v>4</v>
      </c>
      <c r="B52" s="36" t="s">
        <v>27</v>
      </c>
    </row>
    <row r="53" spans="1:6" ht="15" x14ac:dyDescent="0.2">
      <c r="B53" s="35" t="s">
        <v>5</v>
      </c>
      <c r="C53" s="23" t="s">
        <v>16</v>
      </c>
      <c r="D53" s="24">
        <v>1.2</v>
      </c>
      <c r="F53" s="21">
        <f>E53*D53</f>
        <v>0</v>
      </c>
    </row>
    <row r="54" spans="1:6" x14ac:dyDescent="0.2">
      <c r="B54" s="35"/>
      <c r="C54" s="23"/>
      <c r="D54" s="24"/>
    </row>
    <row r="55" spans="1:6" ht="132" x14ac:dyDescent="0.2">
      <c r="A55" s="42">
        <f>MAX(A$37:A54)+1</f>
        <v>5</v>
      </c>
      <c r="B55" s="36" t="s">
        <v>28</v>
      </c>
    </row>
    <row r="56" spans="1:6" ht="15" x14ac:dyDescent="0.2">
      <c r="B56" s="35" t="s">
        <v>5</v>
      </c>
      <c r="C56" s="23" t="s">
        <v>16</v>
      </c>
      <c r="D56" s="24">
        <v>0.8</v>
      </c>
      <c r="F56" s="21">
        <f>E56*D56</f>
        <v>0</v>
      </c>
    </row>
    <row r="57" spans="1:6" x14ac:dyDescent="0.2">
      <c r="B57" s="35"/>
      <c r="C57" s="23"/>
      <c r="D57" s="24"/>
    </row>
    <row r="58" spans="1:6" x14ac:dyDescent="0.2">
      <c r="B58" s="35"/>
      <c r="C58" s="23"/>
      <c r="D58" s="24"/>
    </row>
    <row r="59" spans="1:6" x14ac:dyDescent="0.2">
      <c r="B59" s="35"/>
    </row>
    <row r="60" spans="1:6" x14ac:dyDescent="0.2">
      <c r="A60" s="25" t="s">
        <v>156</v>
      </c>
      <c r="B60" s="25" t="s">
        <v>157</v>
      </c>
      <c r="F60" s="21">
        <f>SUM(F36:F59)</f>
        <v>0</v>
      </c>
    </row>
    <row r="61" spans="1:6" x14ac:dyDescent="0.2">
      <c r="B61" s="38"/>
    </row>
    <row r="62" spans="1:6" x14ac:dyDescent="0.2">
      <c r="B62" s="38"/>
    </row>
    <row r="63" spans="1:6" x14ac:dyDescent="0.2">
      <c r="A63" s="25" t="s">
        <v>158</v>
      </c>
      <c r="B63" s="38" t="s">
        <v>30</v>
      </c>
    </row>
    <row r="64" spans="1:6" x14ac:dyDescent="0.2">
      <c r="B64" s="35"/>
    </row>
    <row r="65" spans="1:6" ht="66" x14ac:dyDescent="0.2">
      <c r="A65" s="42">
        <v>1</v>
      </c>
      <c r="B65" s="35" t="s">
        <v>21</v>
      </c>
    </row>
    <row r="66" spans="1:6" ht="15" x14ac:dyDescent="0.2">
      <c r="C66" s="22" t="s">
        <v>15</v>
      </c>
      <c r="D66" s="24">
        <v>4</v>
      </c>
      <c r="F66" s="21">
        <f>E66*D66</f>
        <v>0</v>
      </c>
    </row>
    <row r="67" spans="1:6" x14ac:dyDescent="0.2">
      <c r="B67" s="35"/>
    </row>
    <row r="68" spans="1:6" ht="91.5" x14ac:dyDescent="0.2">
      <c r="A68" s="42">
        <f>MAX(A$65:A67)+1</f>
        <v>2</v>
      </c>
      <c r="B68" s="39" t="s">
        <v>22</v>
      </c>
    </row>
    <row r="69" spans="1:6" ht="15" x14ac:dyDescent="0.2">
      <c r="A69" s="42"/>
      <c r="B69" s="39" t="s">
        <v>31</v>
      </c>
      <c r="C69" s="28" t="s">
        <v>17</v>
      </c>
      <c r="D69" s="29">
        <v>4.5</v>
      </c>
      <c r="E69" s="30"/>
      <c r="F69" s="31">
        <f>E69*D69</f>
        <v>0</v>
      </c>
    </row>
    <row r="70" spans="1:6" ht="15" x14ac:dyDescent="0.2">
      <c r="B70" s="40" t="s">
        <v>32</v>
      </c>
      <c r="C70" s="28" t="s">
        <v>17</v>
      </c>
      <c r="D70" s="29">
        <v>4.5</v>
      </c>
      <c r="E70" s="30"/>
      <c r="F70" s="31">
        <f>E70*D70</f>
        <v>0</v>
      </c>
    </row>
    <row r="71" spans="1:6" x14ac:dyDescent="0.2">
      <c r="B71" s="35"/>
    </row>
    <row r="72" spans="1:6" ht="155.25" x14ac:dyDescent="0.2">
      <c r="A72" s="42">
        <f>MAX(A$65:A71)+1</f>
        <v>3</v>
      </c>
      <c r="B72" s="39" t="s">
        <v>33</v>
      </c>
    </row>
    <row r="73" spans="1:6" ht="15" x14ac:dyDescent="0.2">
      <c r="B73" s="41"/>
      <c r="C73" s="22" t="s">
        <v>15</v>
      </c>
      <c r="D73" s="32">
        <v>14.5</v>
      </c>
      <c r="E73" s="33"/>
      <c r="F73" s="34">
        <f>E73*D73</f>
        <v>0</v>
      </c>
    </row>
    <row r="74" spans="1:6" x14ac:dyDescent="0.2">
      <c r="B74" s="35"/>
    </row>
    <row r="76" spans="1:6" x14ac:dyDescent="0.2">
      <c r="A76" s="25" t="s">
        <v>158</v>
      </c>
      <c r="B76" s="38" t="s">
        <v>34</v>
      </c>
      <c r="F76" s="21">
        <f>SUM(F65:F75)</f>
        <v>0</v>
      </c>
    </row>
    <row r="77" spans="1:6" x14ac:dyDescent="0.2">
      <c r="B77" s="25"/>
    </row>
    <row r="78" spans="1:6" ht="17.25" customHeight="1" x14ac:dyDescent="0.2">
      <c r="B78" s="25"/>
    </row>
    <row r="79" spans="1:6" x14ac:dyDescent="0.2">
      <c r="A79" s="25" t="s">
        <v>159</v>
      </c>
      <c r="B79" s="25" t="s">
        <v>161</v>
      </c>
    </row>
    <row r="81" spans="1:6" ht="129.75" x14ac:dyDescent="0.2">
      <c r="A81" s="42">
        <v>1</v>
      </c>
      <c r="B81" s="35" t="s">
        <v>36</v>
      </c>
    </row>
    <row r="82" spans="1:6" ht="15" x14ac:dyDescent="0.2">
      <c r="C82" s="23" t="s">
        <v>15</v>
      </c>
      <c r="D82" s="24">
        <v>14.5</v>
      </c>
      <c r="F82" s="21">
        <f>E82*D82</f>
        <v>0</v>
      </c>
    </row>
    <row r="84" spans="1:6" ht="51" x14ac:dyDescent="0.2">
      <c r="A84" s="42">
        <f>MAX(A81:A$81)+1</f>
        <v>2</v>
      </c>
      <c r="B84" s="35" t="s">
        <v>182</v>
      </c>
    </row>
    <row r="85" spans="1:6" ht="15" x14ac:dyDescent="0.2">
      <c r="C85" s="22" t="s">
        <v>15</v>
      </c>
      <c r="D85" s="24">
        <v>5</v>
      </c>
      <c r="F85" s="21">
        <f>E85*D85</f>
        <v>0</v>
      </c>
    </row>
    <row r="87" spans="1:6" ht="53.25" x14ac:dyDescent="0.2">
      <c r="A87" s="42">
        <f>MAX(A$81:A85)+1</f>
        <v>3</v>
      </c>
      <c r="B87" s="35" t="s">
        <v>174</v>
      </c>
    </row>
    <row r="88" spans="1:6" ht="15" x14ac:dyDescent="0.2">
      <c r="C88" s="22" t="s">
        <v>15</v>
      </c>
      <c r="D88" s="24">
        <v>60</v>
      </c>
      <c r="F88" s="21">
        <f>E88*D88</f>
        <v>0</v>
      </c>
    </row>
    <row r="90" spans="1:6" x14ac:dyDescent="0.2">
      <c r="B90" s="35"/>
    </row>
    <row r="91" spans="1:6" x14ac:dyDescent="0.2">
      <c r="A91" s="25" t="s">
        <v>159</v>
      </c>
      <c r="B91" s="38" t="s">
        <v>160</v>
      </c>
      <c r="F91" s="21">
        <f>SUM(F81:F90)</f>
        <v>0</v>
      </c>
    </row>
    <row r="92" spans="1:6" x14ac:dyDescent="0.2">
      <c r="B92" s="38"/>
    </row>
    <row r="93" spans="1:6" x14ac:dyDescent="0.2">
      <c r="B93" s="38"/>
    </row>
    <row r="94" spans="1:6" x14ac:dyDescent="0.2">
      <c r="A94" s="25" t="s">
        <v>163</v>
      </c>
      <c r="B94" s="38" t="s">
        <v>162</v>
      </c>
    </row>
    <row r="95" spans="1:6" x14ac:dyDescent="0.2">
      <c r="B95" s="38"/>
    </row>
    <row r="96" spans="1:6" ht="63.75" x14ac:dyDescent="0.2">
      <c r="A96" s="42">
        <v>1</v>
      </c>
      <c r="B96" s="35" t="s">
        <v>37</v>
      </c>
    </row>
    <row r="97" spans="1:6" ht="15" x14ac:dyDescent="0.2">
      <c r="C97" s="22" t="s">
        <v>15</v>
      </c>
      <c r="D97" s="24">
        <v>0.5</v>
      </c>
      <c r="F97" s="21">
        <f>E97*D97</f>
        <v>0</v>
      </c>
    </row>
    <row r="98" spans="1:6" x14ac:dyDescent="0.2">
      <c r="B98" s="35"/>
    </row>
    <row r="99" spans="1:6" x14ac:dyDescent="0.2">
      <c r="A99" s="25" t="s">
        <v>163</v>
      </c>
      <c r="B99" s="38" t="s">
        <v>164</v>
      </c>
      <c r="F99" s="21">
        <f>SUM(F97:F98)</f>
        <v>0</v>
      </c>
    </row>
    <row r="100" spans="1:6" x14ac:dyDescent="0.2">
      <c r="B100" s="38"/>
    </row>
    <row r="101" spans="1:6" x14ac:dyDescent="0.2">
      <c r="A101" s="25" t="s">
        <v>165</v>
      </c>
      <c r="B101" s="38" t="s">
        <v>166</v>
      </c>
    </row>
    <row r="103" spans="1:6" ht="104.25" x14ac:dyDescent="0.2">
      <c r="A103" s="42">
        <v>1</v>
      </c>
      <c r="B103" s="17" t="s">
        <v>155</v>
      </c>
      <c r="C103" s="23"/>
    </row>
    <row r="104" spans="1:6" ht="15" x14ac:dyDescent="0.2">
      <c r="C104" s="23" t="s">
        <v>15</v>
      </c>
      <c r="D104" s="24">
        <v>14.5</v>
      </c>
      <c r="F104" s="21">
        <f>E104*D104</f>
        <v>0</v>
      </c>
    </row>
    <row r="106" spans="1:6" x14ac:dyDescent="0.2">
      <c r="B106" s="38"/>
    </row>
    <row r="107" spans="1:6" x14ac:dyDescent="0.2">
      <c r="A107" s="25" t="s">
        <v>165</v>
      </c>
      <c r="B107" s="38" t="s">
        <v>167</v>
      </c>
      <c r="F107" s="21">
        <f>SUM(F104:F106)</f>
        <v>0</v>
      </c>
    </row>
    <row r="111" spans="1:6" ht="44.25" customHeight="1" x14ac:dyDescent="0.2"/>
    <row r="112" spans="1:6" x14ac:dyDescent="0.2">
      <c r="B112" s="38"/>
    </row>
    <row r="113" spans="1:6" x14ac:dyDescent="0.2">
      <c r="B113" s="35"/>
    </row>
    <row r="114" spans="1:6" ht="25.5" x14ac:dyDescent="0.2">
      <c r="B114" s="25" t="s">
        <v>7</v>
      </c>
    </row>
    <row r="115" spans="1:6" x14ac:dyDescent="0.2">
      <c r="B115" s="38"/>
    </row>
    <row r="116" spans="1:6" x14ac:dyDescent="0.2">
      <c r="B116" s="38"/>
    </row>
    <row r="117" spans="1:6" x14ac:dyDescent="0.2">
      <c r="A117" s="17" t="s">
        <v>18</v>
      </c>
      <c r="B117" s="35" t="s">
        <v>168</v>
      </c>
      <c r="F117" s="20">
        <f>F32</f>
        <v>0</v>
      </c>
    </row>
    <row r="118" spans="1:6" x14ac:dyDescent="0.2">
      <c r="A118" s="17" t="s">
        <v>156</v>
      </c>
      <c r="B118" s="35" t="s">
        <v>169</v>
      </c>
      <c r="F118" s="20">
        <f>F60</f>
        <v>0</v>
      </c>
    </row>
    <row r="119" spans="1:6" x14ac:dyDescent="0.2">
      <c r="A119" s="17" t="s">
        <v>158</v>
      </c>
      <c r="B119" s="35" t="s">
        <v>110</v>
      </c>
      <c r="F119" s="20">
        <f>F76</f>
        <v>0</v>
      </c>
    </row>
    <row r="120" spans="1:6" x14ac:dyDescent="0.2">
      <c r="A120" s="17" t="s">
        <v>159</v>
      </c>
      <c r="B120" s="35" t="s">
        <v>75</v>
      </c>
      <c r="F120" s="20">
        <f>F91</f>
        <v>0</v>
      </c>
    </row>
    <row r="121" spans="1:6" x14ac:dyDescent="0.2">
      <c r="A121" s="17" t="s">
        <v>163</v>
      </c>
      <c r="B121" s="35" t="s">
        <v>170</v>
      </c>
      <c r="F121" s="20">
        <f>F99</f>
        <v>0</v>
      </c>
    </row>
    <row r="122" spans="1:6" x14ac:dyDescent="0.2">
      <c r="A122" s="17" t="s">
        <v>165</v>
      </c>
      <c r="B122" s="35" t="s">
        <v>125</v>
      </c>
      <c r="F122" s="20">
        <f>F107</f>
        <v>0</v>
      </c>
    </row>
    <row r="123" spans="1:6" x14ac:dyDescent="0.2">
      <c r="B123" s="35"/>
      <c r="F123" s="20"/>
    </row>
    <row r="124" spans="1:6" x14ac:dyDescent="0.2">
      <c r="B124" s="35" t="s">
        <v>172</v>
      </c>
      <c r="F124" s="20">
        <f>SUM(F117:F123)</f>
        <v>0</v>
      </c>
    </row>
    <row r="125" spans="1:6" x14ac:dyDescent="0.2">
      <c r="B125" s="35" t="s">
        <v>171</v>
      </c>
      <c r="F125" s="20">
        <f>F124*0.25</f>
        <v>0</v>
      </c>
    </row>
    <row r="126" spans="1:6" x14ac:dyDescent="0.2">
      <c r="B126" s="35" t="s">
        <v>173</v>
      </c>
      <c r="F126" s="20">
        <f>F124+F125</f>
        <v>0</v>
      </c>
    </row>
    <row r="127" spans="1:6" x14ac:dyDescent="0.2">
      <c r="B127" s="35"/>
    </row>
    <row r="128" spans="1:6" x14ac:dyDescent="0.2">
      <c r="B128" s="35"/>
    </row>
    <row r="129" spans="2:2" x14ac:dyDescent="0.2">
      <c r="B129" s="35"/>
    </row>
    <row r="130" spans="2:2" x14ac:dyDescent="0.2">
      <c r="B130" s="35"/>
    </row>
    <row r="131" spans="2:2" x14ac:dyDescent="0.2">
      <c r="B131" s="35"/>
    </row>
  </sheetData>
  <customSheetViews>
    <customSheetView guid="{7E88F4A6-7CEC-48BB-994D-F2F84A458A29}" scale="145" showPageBreaks="1" view="pageBreakPreview" topLeftCell="A44">
      <selection activeCell="B51" sqref="B51"/>
      <pageMargins left="0.7" right="0.7" top="0.75" bottom="0.75" header="0.3" footer="0.3"/>
      <pageSetup paperSize="9" orientation="portrait" horizontalDpi="4294967293" verticalDpi="1200" r:id="rId1"/>
      <headerFooter>
        <oddFooter>&amp;C&amp;"Arial Narrow,Regular"&amp;8DOGRADNJA NADSTREŠNICA I PREUREĐENJE KRIOGENOG CENTRA INSTITUTA ZA FIZIKU - TROŠKOVNIK GRAĐEVISNKO-OBRTNIČKIH RADOVA</oddFooter>
      </headerFooter>
    </customSheetView>
    <customSheetView guid="{2616B9DC-4FF5-4EA7-9EFC-ACE65B7703BF}" showPageBreaks="1" printArea="1" view="pageBreakPreview">
      <selection activeCell="C1" sqref="C1:F1048576"/>
      <rowBreaks count="3" manualBreakCount="3">
        <brk id="222" max="4" man="1"/>
        <brk id="242" max="4" man="1"/>
        <brk id="312" max="4" man="1"/>
      </rowBreaks>
      <pageMargins left="1.1023622047244095" right="0.70866141732283472" top="0.74803149606299213" bottom="0.74803149606299213" header="0.31496062992125984" footer="0.31496062992125984"/>
      <pageSetup paperSize="9" orientation="portrait" horizontalDpi="4294967293" verticalDpi="1200" r:id="rId2"/>
      <headerFooter>
        <oddHeader xml:space="preserve">&amp;C&amp;"Arial Narrow,Regular"&amp;9
</oddHeader>
        <oddFooter>&amp;C&amp;"Arial Narrow,Regular"&amp;8DOGRADNJA NADSTREŠNICA I PREUREĐENJE KRIOGENOG CENTRA INSTITUTA ZA FIZIKU - TROŠKOVNIK GRAĐEVISNKO-OBRTNIČKIH RADOVA</oddFooter>
      </headerFooter>
    </customSheetView>
  </customSheetViews>
  <mergeCells count="1">
    <mergeCell ref="B7:F7"/>
  </mergeCells>
  <pageMargins left="0.7" right="0.7" top="0.75" bottom="0.75" header="0.3" footer="0.3"/>
  <pageSetup paperSize="9" orientation="portrait" horizontalDpi="4294967293" verticalDpi="1200" r:id="rId3"/>
  <headerFooter>
    <oddFooter>&amp;C&amp;"Arial Narrow,Regular"&amp;8INSTITUT ZA FIZIKU - 3. KRILO - PROSTORIJA 045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B5677BAD3EF754099755A2D90A23714" ma:contentTypeVersion="13" ma:contentTypeDescription="Stvaranje novog dokumenta." ma:contentTypeScope="" ma:versionID="00474ce2929413fcbeee72d14d4b499e">
  <xsd:schema xmlns:xsd="http://www.w3.org/2001/XMLSchema" xmlns:xs="http://www.w3.org/2001/XMLSchema" xmlns:p="http://schemas.microsoft.com/office/2006/metadata/properties" xmlns:ns3="d0adc49f-0972-41cd-b492-87cd9b9ede99" xmlns:ns4="62aa5fe6-40f5-494e-8db3-905db6f46365" targetNamespace="http://schemas.microsoft.com/office/2006/metadata/properties" ma:root="true" ma:fieldsID="a53b82d670ee38e9a9d25fa6d3cc8bc1" ns3:_="" ns4:_="">
    <xsd:import namespace="d0adc49f-0972-41cd-b492-87cd9b9ede99"/>
    <xsd:import namespace="62aa5fe6-40f5-494e-8db3-905db6f4636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adc49f-0972-41cd-b492-87cd9b9ede99" elementFormDefault="qualified">
    <xsd:import namespace="http://schemas.microsoft.com/office/2006/documentManagement/types"/>
    <xsd:import namespace="http://schemas.microsoft.com/office/infopath/2007/PartnerControls"/>
    <xsd:element name="SharedWithUsers" ma:index="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internalName="SharedWithDetails" ma:readOnly="true">
      <xsd:simpleType>
        <xsd:restriction base="dms:Note">
          <xsd:maxLength value="255"/>
        </xsd:restriction>
      </xsd:simpleType>
    </xsd:element>
    <xsd:element name="SharingHintHash" ma:index="10" nillable="true" ma:displayName="Raspršivanje savjeta za zajedničko korištenje"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aa5fe6-40f5-494e-8db3-905db6f4636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A98E38-9874-4714-B97B-805AC82B3C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adc49f-0972-41cd-b492-87cd9b9ede99"/>
    <ds:schemaRef ds:uri="62aa5fe6-40f5-494e-8db3-905db6f463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43417E-8762-441A-852A-ED59D6121F53}">
  <ds:schemaRefs>
    <ds:schemaRef ds:uri="http://schemas.microsoft.com/sharepoint/v3/contenttype/forms"/>
  </ds:schemaRefs>
</ds:datastoreItem>
</file>

<file path=customXml/itemProps3.xml><?xml version="1.0" encoding="utf-8"?>
<ds:datastoreItem xmlns:ds="http://schemas.openxmlformats.org/officeDocument/2006/customXml" ds:itemID="{BFA08392-86E7-4D01-A6E9-39949867EB00}">
  <ds:schemaRefs>
    <ds:schemaRef ds:uri="d0adc49f-0972-41cd-b492-87cd9b9ede99"/>
    <ds:schemaRef ds:uri="http://schemas.openxmlformats.org/package/2006/metadata/core-properties"/>
    <ds:schemaRef ds:uri="http://purl.org/dc/elements/1.1/"/>
    <ds:schemaRef ds:uri="62aa5fe6-40f5-494e-8db3-905db6f46365"/>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naslovnica</vt:lpstr>
      <vt:lpstr>opci_uvjeti</vt:lpstr>
      <vt:lpstr>troskovnik_arh</vt:lpstr>
      <vt:lpstr>troskovnik_arh!Podrucje_ispisa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Prilog 1. Troškovnik</dc:title>
  <dc:creator>kristina jeren</dc:creator>
  <cp:lastModifiedBy>Dunja Epih</cp:lastModifiedBy>
  <cp:lastPrinted>2021-03-26T08:29:14Z</cp:lastPrinted>
  <dcterms:created xsi:type="dcterms:W3CDTF">2015-12-16T11:31:38Z</dcterms:created>
  <dcterms:modified xsi:type="dcterms:W3CDTF">2021-04-29T13:33:05Z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0x0101008B5677BAD3EF754099755A2D90A23714</vt:lpwstr>
  </property>
</Properties>
</file>